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autoCompressPictures="0"/>
  <mc:AlternateContent xmlns:mc="http://schemas.openxmlformats.org/markup-compatibility/2006">
    <mc:Choice Requires="x15">
      <x15ac:absPath xmlns:x15ac="http://schemas.microsoft.com/office/spreadsheetml/2010/11/ac" url="\\192.168.2.29\DSER_ta_SP\Відділ розвитку підприємництва\Документи СГД  для участі в Конкурсі бізнес-ідей\"/>
    </mc:Choice>
  </mc:AlternateContent>
  <bookViews>
    <workbookView xWindow="0" yWindow="0" windowWidth="14250" windowHeight="6420" tabRatio="751" firstSheet="1" activeTab="4"/>
  </bookViews>
  <sheets>
    <sheet name="Months" sheetId="15" state="hidden" r:id="rId1"/>
    <sheet name="Пам'ятка" sheetId="28" r:id="rId2"/>
    <sheet name="Бізнес план" sheetId="31" r:id="rId3"/>
    <sheet name="Loan Calculator" sheetId="26" state="hidden" r:id="rId4"/>
    <sheet name="План надходжень та витрат" sheetId="35" r:id="rId5"/>
    <sheet name="1 Actual Cash Flows" sheetId="32" state="hidden" r:id="rId6"/>
    <sheet name="Excel Tips" sheetId="30" state="hidden" r:id="rId7"/>
  </sheets>
  <externalReferences>
    <externalReference r:id="rId8"/>
  </externalReferences>
  <definedNames>
    <definedName name="Beginning_Balance" localSheetId="6">-FV('Excel Tips'!Interest_Rate/12,'Excel Tips'!Payment_Number-1,-'Excel Tips'!Monthly_Payment,'Excel Tips'!Loan_Amount)</definedName>
    <definedName name="Beginning_Balance" localSheetId="3">-FV('Loan Calculator'!Interest_Rate/12,'Loan Calculator'!Payment_Number-1,-'Loan Calculator'!Monthly_Payment,'Loan Calculator'!Loan_Amount)</definedName>
    <definedName name="Beginning_Balance" localSheetId="2">-FV(Interest_Rate/12,'Бізнес план'!Payment_Number-1,-'Бізнес план'!Monthly_Payment,Loan_Amount)</definedName>
    <definedName name="Beginning_Balance" localSheetId="1">-FV('Пам''ятка'!Interest_Rate/12,'Пам''ятка'!Payment_Number-1,-'Пам''ятка'!Monthly_Payment,'Пам''ятка'!Loan_Amount)</definedName>
    <definedName name="Beginning_Balance">-FV(Interest_Rate/12,Payment_Number-1,-Monthly_Payment,Loan_Amount)</definedName>
    <definedName name="ColumnTitle1" localSheetId="6">[1]!Loan[[#Headers],[No.]]</definedName>
    <definedName name="ColumnTitle1" localSheetId="3">Loan3[[#Headers],[No.]]</definedName>
    <definedName name="ColumnTitle1" localSheetId="2">#REF!</definedName>
    <definedName name="ColumnTitle1" localSheetId="1">[1]!Loan[[#Headers],[No.]]</definedName>
    <definedName name="ColumnTitle1">#REF!</definedName>
    <definedName name="Ending_Balance" localSheetId="6">-FV('Excel Tips'!Interest_Rate/12,'Excel Tips'!Payment_Number,-'Excel Tips'!Monthly_Payment,'Excel Tips'!Loan_Amount)</definedName>
    <definedName name="Ending_Balance" localSheetId="3">-FV('Loan Calculator'!Interest_Rate/12,'Loan Calculator'!Payment_Number,-'Loan Calculator'!Monthly_Payment,'Loan Calculator'!Loan_Amount)</definedName>
    <definedName name="Ending_Balance" localSheetId="2">-FV(Interest_Rate/12,'Бізнес план'!Payment_Number,-'Бізнес план'!Monthly_Payment,Loan_Amount)</definedName>
    <definedName name="Ending_Balance" localSheetId="1">-FV('Пам''ятка'!Interest_Rate/12,'Пам''ятка'!Payment_Number,-'Пам''ятка'!Monthly_Payment,'Пам''ятка'!Loan_Amount)</definedName>
    <definedName name="Ending_Balance">-FV(Interest_Rate/12,Payment_Number,-Monthly_Payment,Loan_Amount)</definedName>
    <definedName name="Full_Print" localSheetId="3">'Loan Calculator'!$A$4:$H$262</definedName>
    <definedName name="Full_Print">#REF!</definedName>
    <definedName name="Header_Row" localSheetId="6">ROW('[1]Loan Calculator'!$14:$14)</definedName>
    <definedName name="Header_Row" localSheetId="3">ROW('Loan Calculator'!$26:$26)</definedName>
    <definedName name="Header_Row" localSheetId="1">ROW('[1]Loan Calculator'!$14:$14)</definedName>
    <definedName name="Header_Row">ROW(#REF!)</definedName>
    <definedName name="Header_Row_Back" localSheetId="6">ROW('[1]Loan Calculator'!$14:$14)</definedName>
    <definedName name="Header_Row_Back" localSheetId="3">ROW('Loan Calculator'!$26:$26)</definedName>
    <definedName name="Header_Row_Back" localSheetId="1">ROW('[1]Loan Calculator'!$14:$14)</definedName>
    <definedName name="Header_Row_Back">ROW(#REF!)</definedName>
    <definedName name="Interest" localSheetId="6">-IPMT('Excel Tips'!Interest_Rate/12,'Excel Tips'!Payment_Number,'Excel Tips'!Number_of_Payments,'Excel Tips'!Loan_Amount)</definedName>
    <definedName name="Interest" localSheetId="3">-IPMT('Loan Calculator'!Interest_Rate/12,'Loan Calculator'!Payment_Number,'Loan Calculator'!Number_of_Payments,'Loan Calculator'!Loan_Amount)</definedName>
    <definedName name="Interest" localSheetId="2">-IPMT(Interest_Rate/12,'Бізнес план'!Payment_Number,Number_of_Payments,Loan_Amount)</definedName>
    <definedName name="Interest" localSheetId="1">-IPMT('Пам''ятка'!Interest_Rate/12,'Пам''ятка'!Payment_Number,'Пам''ятка'!Number_of_Payments,'Пам''ятка'!Loan_Amount)</definedName>
    <definedName name="Interest">-IPMT(Interest_Rate/12,Payment_Number,Number_of_Payments,Loan_Amount)</definedName>
    <definedName name="Interest_Rate" localSheetId="6">'[1]Loan Calculator'!$E$6</definedName>
    <definedName name="Interest_Rate" localSheetId="3">'Loan Calculator'!$E$18</definedName>
    <definedName name="Interest_Rate" localSheetId="1">'[1]Loan Calculator'!$E$6</definedName>
    <definedName name="Interest_Rate">#REF!</definedName>
    <definedName name="Last_Row" localSheetId="6">IF('Excel Tips'!Values_Entered,'Excel Tips'!Header_Row+'Excel Tips'!Number_of_Payments,'Excel Tips'!Header_Row)</definedName>
    <definedName name="Last_Row" localSheetId="3">IF('Loan Calculator'!Values_Entered,'Loan Calculator'!Header_Row+'Loan Calculator'!Number_of_Payments,'Loan Calculator'!Header_Row)</definedName>
    <definedName name="Last_Row" localSheetId="2">IF('Бізнес план'!Values_Entered,Header_Row+Number_of_Payments,Header_Row)</definedName>
    <definedName name="Last_Row" localSheetId="1">IF('Пам''ятка'!Values_Entered,'Пам''ятка'!Header_Row+'Пам''ятка'!Number_of_Payments,'Пам''ятка'!Header_Row)</definedName>
    <definedName name="Last_Row">IF(Values_Entered,Header_Row+Number_of_Payments,Header_Row)</definedName>
    <definedName name="Loan_Amount" localSheetId="6">'[1]Loan Calculator'!$E$5</definedName>
    <definedName name="Loan_Amount" localSheetId="3">'Loan Calculator'!$E$17</definedName>
    <definedName name="Loan_Amount" localSheetId="1">'[1]Loan Calculator'!$E$5</definedName>
    <definedName name="Loan_Amount">#REF!</definedName>
    <definedName name="Loan_Not_Paid" localSheetId="6">IF('Excel Tips'!Payment_Number&lt;='Excel Tips'!Number_of_Payments,1,0)</definedName>
    <definedName name="Loan_Not_Paid" localSheetId="3">IF('Loan Calculator'!Payment_Number&lt;='Loan Calculator'!Number_of_Payments,1,0)</definedName>
    <definedName name="Loan_Not_Paid" localSheetId="2">IF('Бізнес план'!Payment_Number&lt;=Number_of_Payments,1,0)</definedName>
    <definedName name="Loan_Not_Paid" localSheetId="1">IF('Пам''ятка'!Payment_Number&lt;='Пам''ятка'!Number_of_Payments,1,0)</definedName>
    <definedName name="Loan_Not_Paid">IF(Payment_Number&lt;=Number_of_Payments,1,0)</definedName>
    <definedName name="Loan_Start" localSheetId="6">'[1]Loan Calculator'!$E$8</definedName>
    <definedName name="Loan_Start" localSheetId="3">'Loan Calculator'!$E$20</definedName>
    <definedName name="Loan_Start" localSheetId="1">'[1]Loan Calculator'!$E$8</definedName>
    <definedName name="Loan_Start">#REF!</definedName>
    <definedName name="Loan_Years" localSheetId="6">'[1]Loan Calculator'!$E$7</definedName>
    <definedName name="Loan_Years" localSheetId="3">'Loan Calculator'!$E$19</definedName>
    <definedName name="Loan_Years" localSheetId="1">'[1]Loan Calculator'!$E$7</definedName>
    <definedName name="Loan_Years">#REF!</definedName>
    <definedName name="Monthly_Payment" localSheetId="6">-PMT('Excel Tips'!Interest_Rate/12,'Excel Tips'!Number_of_Payments,'Excel Tips'!Loan_Amount)</definedName>
    <definedName name="Monthly_Payment" localSheetId="3">-PMT('Loan Calculator'!Interest_Rate/12,'Loan Calculator'!Number_of_Payments,'Loan Calculator'!Loan_Amount)</definedName>
    <definedName name="Monthly_Payment" localSheetId="2">-PMT(Interest_Rate/12,Number_of_Payments,Loan_Amount)</definedName>
    <definedName name="Monthly_Payment" localSheetId="1">-PMT('Пам''ятка'!Interest_Rate/12,'Пам''ятка'!Number_of_Payments,'Пам''ятка'!Loan_Amount)</definedName>
    <definedName name="Monthly_Payment">-PMT(Interest_Rate/12,Number_of_Payments,Loan_Amount)</definedName>
    <definedName name="Number_of_Payments" localSheetId="6">'[1]Loan Calculator'!$E$11</definedName>
    <definedName name="Number_of_Payments" localSheetId="3">'Loan Calculator'!$E$22</definedName>
    <definedName name="Number_of_Payments" localSheetId="1">'[1]Loan Calculator'!$E$11</definedName>
    <definedName name="Number_of_Payments">#REF!</definedName>
    <definedName name="Payment_Date" localSheetId="6">DATE(YEAR('Excel Tips'!Loan_Start),MONTH('Excel Tips'!Loan_Start)+'Excel Tips'!Payment_Number,DAY('Excel Tips'!Loan_Start))</definedName>
    <definedName name="Payment_Date" localSheetId="3">DATE(YEAR('Loan Calculator'!Loan_Start),MONTH('Loan Calculator'!Loan_Start)+'Loan Calculator'!Payment_Number,DAY('Loan Calculator'!Loan_Start))</definedName>
    <definedName name="Payment_Date" localSheetId="2">DATE(YEAR(Loan_Start),MONTH(Loan_Start)+'Бізнес план'!Payment_Number,DAY(Loan_Start))</definedName>
    <definedName name="Payment_Date" localSheetId="1">DATE(YEAR('Пам''ятка'!Loan_Start),MONTH('Пам''ятка'!Loan_Start)+'Пам''ятка'!Payment_Number,DAY('Пам''ятка'!Loan_Start))</definedName>
    <definedName name="Payment_Date">DATE(YEAR(Loan_Start),MONTH(Loan_Start)+Payment_Number,DAY(Loan_Start))</definedName>
    <definedName name="Payment_Number" localSheetId="6">ROW()-'Excel Tips'!Header_Row</definedName>
    <definedName name="Payment_Number" localSheetId="3">ROW()-'Loan Calculator'!Header_Row</definedName>
    <definedName name="Payment_Number" localSheetId="2">ROW()-Header_Row</definedName>
    <definedName name="Payment_Number" localSheetId="1">ROW()-'Пам''ятка'!Header_Row</definedName>
    <definedName name="Payment_Number">ROW()-Header_Row</definedName>
    <definedName name="Principal" localSheetId="6">-PPMT('Excel Tips'!Interest_Rate/12,'Excel Tips'!Payment_Number,'Excel Tips'!Number_of_Payments,'Excel Tips'!Loan_Amount)</definedName>
    <definedName name="Principal" localSheetId="3">-PPMT('Loan Calculator'!Interest_Rate/12,'Loan Calculator'!Payment_Number,'Loan Calculator'!Number_of_Payments,'Loan Calculator'!Loan_Amount)</definedName>
    <definedName name="Principal" localSheetId="2">-PPMT(Interest_Rate/12,'Бізнес план'!Payment_Number,Number_of_Payments,Loan_Amount)</definedName>
    <definedName name="Principal" localSheetId="1">-PPMT('Пам''ятка'!Interest_Rate/12,'Пам''ятка'!Payment_Number,'Пам''ятка'!Number_of_Payments,'Пам''ятка'!Loan_Amount)</definedName>
    <definedName name="Principal">-PPMT(Interest_Rate/12,Payment_Number,Number_of_Payments,Loan_Amount)</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6">'[1]Loan Calculator'!$E$13</definedName>
    <definedName name="Total_Cost" localSheetId="3">'Loan Calculator'!$E$24</definedName>
    <definedName name="Total_Cost" localSheetId="1">'[1]Loan Calculator'!$E$13</definedName>
    <definedName name="Total_Cost">#REF!</definedName>
    <definedName name="Total_Interest" localSheetId="3">'Loan Calculator'!$E$23</definedName>
    <definedName name="Total_Interest">#REF!</definedName>
    <definedName name="Values_Entered" localSheetId="6">IF('Excel Tips'!Loan_Amount*'Excel Tips'!Interest_Rate*'Excel Tips'!Loan_Years*'Excel Tips'!Loan_Start&gt;0,1,0)</definedName>
    <definedName name="Values_Entered" localSheetId="3">IF('Loan Calculator'!Loan_Amount*'Loan Calculator'!Interest_Rate*'Loan Calculator'!Loan_Years*'Loan Calculator'!Loan_Start&gt;0,1,0)</definedName>
    <definedName name="Values_Entered" localSheetId="2">IF(Loan_Amount*Interest_Rate*Loan_Years*Loan_Start&gt;0,1,0)</definedName>
    <definedName name="Values_Entered" localSheetId="1">IF('Пам''ятка'!Loan_Amount*'Пам''ятка'!Interest_Rate*'Пам''ятка'!Loan_Years*'Пам''ятка'!Loan_Start&gt;0,1,0)</definedName>
    <definedName name="Values_Entered">IF(Loan_Amount*Interest_Rate*Loan_Years*Loan_Start&gt;0,1,0)</definedName>
    <definedName name="_xlnm.Print_Titles" localSheetId="3">'Loan Calculator'!$26:$26</definedName>
    <definedName name="_xlnm.Print_Area" localSheetId="5">'1 Actual Cash Flows'!$A$1:$L$56</definedName>
    <definedName name="_xlnm.Print_Area" localSheetId="6">'Excel Tips'!$A$1:$O$6</definedName>
    <definedName name="_xlnm.Print_Area" localSheetId="2">'Бізнес план'!$A$1:$P$137</definedName>
    <definedName name="_xlnm.Print_Area" localSheetId="1">'Пам''ятка'!#REF!</definedName>
    <definedName name="_xlnm.Print_Area" localSheetId="4">'План надходжень та витрат'!$A$1:$R$56</definedName>
  </definedNames>
  <calcPr calcId="162913"/>
</workbook>
</file>

<file path=xl/calcChain.xml><?xml version="1.0" encoding="utf-8"?>
<calcChain xmlns="http://schemas.openxmlformats.org/spreadsheetml/2006/main">
  <c r="Q29" i="35" l="1"/>
  <c r="P44" i="35"/>
  <c r="O44" i="35"/>
  <c r="N44" i="35"/>
  <c r="M44" i="35"/>
  <c r="L44" i="35"/>
  <c r="K44" i="35"/>
  <c r="J44" i="35"/>
  <c r="I44" i="35"/>
  <c r="H44" i="35"/>
  <c r="G44" i="35"/>
  <c r="F44" i="35"/>
  <c r="E44" i="35"/>
  <c r="Q44" i="35" l="1"/>
  <c r="Q35" i="35"/>
  <c r="Q33" i="35"/>
  <c r="Q31" i="35"/>
  <c r="Q32" i="35"/>
  <c r="Q28" i="35"/>
  <c r="Q43" i="35" l="1"/>
  <c r="Q41" i="35"/>
  <c r="Q40" i="35"/>
  <c r="Q39" i="35"/>
  <c r="Q38" i="35"/>
  <c r="Q37" i="35"/>
  <c r="Q36" i="35"/>
  <c r="Q34" i="35"/>
  <c r="Q30" i="35"/>
  <c r="Q27" i="35"/>
  <c r="P17" i="35"/>
  <c r="D22" i="35"/>
  <c r="E22" i="35"/>
  <c r="F22" i="35"/>
  <c r="G22" i="35"/>
  <c r="H22" i="35"/>
  <c r="I22" i="35"/>
  <c r="J22" i="35"/>
  <c r="K22" i="35"/>
  <c r="L22" i="35"/>
  <c r="M22" i="35"/>
  <c r="N22" i="35"/>
  <c r="O22" i="35"/>
  <c r="P46" i="35" s="1"/>
  <c r="P18" i="35"/>
  <c r="P19" i="35"/>
  <c r="P20" i="35"/>
  <c r="P22" i="35" l="1"/>
  <c r="Q46" i="35" s="1"/>
  <c r="E48" i="31"/>
  <c r="E25" i="35"/>
  <c r="E5" i="30"/>
  <c r="E4" i="30"/>
  <c r="E3" i="30"/>
  <c r="G43" i="32"/>
  <c r="E43" i="32"/>
  <c r="D43" i="32"/>
  <c r="K42" i="32"/>
  <c r="K41" i="32"/>
  <c r="K40" i="32"/>
  <c r="K39" i="32"/>
  <c r="K38" i="32"/>
  <c r="J37" i="32"/>
  <c r="J43" i="32" s="1"/>
  <c r="I37" i="32"/>
  <c r="I43" i="32" s="1"/>
  <c r="H37" i="32"/>
  <c r="H43" i="32" s="1"/>
  <c r="G37" i="32"/>
  <c r="F37" i="32"/>
  <c r="K37" i="32" s="1"/>
  <c r="K36" i="32"/>
  <c r="K35" i="32"/>
  <c r="K34" i="32"/>
  <c r="K33" i="32"/>
  <c r="K32" i="32"/>
  <c r="K31" i="32"/>
  <c r="K30" i="32"/>
  <c r="K29" i="32"/>
  <c r="K28" i="32"/>
  <c r="K27" i="32"/>
  <c r="K26" i="32"/>
  <c r="K25" i="32"/>
  <c r="K24" i="32"/>
  <c r="K23" i="32"/>
  <c r="J19" i="32"/>
  <c r="I19" i="32"/>
  <c r="H19" i="32"/>
  <c r="G19" i="32"/>
  <c r="G45" i="32" s="1"/>
  <c r="F19" i="32"/>
  <c r="E19" i="32"/>
  <c r="E45" i="32" s="1"/>
  <c r="D19" i="32"/>
  <c r="K18" i="32"/>
  <c r="K17" i="32"/>
  <c r="K16" i="32"/>
  <c r="K15" i="32"/>
  <c r="K14" i="32"/>
  <c r="K13" i="32"/>
  <c r="P21" i="35"/>
  <c r="G69" i="26"/>
  <c r="G57" i="26"/>
  <c r="F51" i="26"/>
  <c r="F47" i="26"/>
  <c r="C44" i="26"/>
  <c r="E22" i="26"/>
  <c r="B227" i="26" s="1"/>
  <c r="G21" i="26"/>
  <c r="B20" i="26"/>
  <c r="G19" i="26"/>
  <c r="D37" i="26" l="1"/>
  <c r="G40" i="26"/>
  <c r="E30" i="26"/>
  <c r="H33" i="26"/>
  <c r="B39" i="26"/>
  <c r="E42" i="26"/>
  <c r="J45" i="32"/>
  <c r="H45" i="26"/>
  <c r="G28" i="26"/>
  <c r="E49" i="26"/>
  <c r="B27" i="26"/>
  <c r="C32" i="26"/>
  <c r="E54" i="26"/>
  <c r="K19" i="32"/>
  <c r="I45" i="32"/>
  <c r="F35" i="26"/>
  <c r="F61" i="26"/>
  <c r="D65" i="26"/>
  <c r="G73" i="26"/>
  <c r="F109" i="26"/>
  <c r="E193" i="26"/>
  <c r="C27" i="26"/>
  <c r="H28" i="26"/>
  <c r="F30" i="26"/>
  <c r="D32" i="26"/>
  <c r="B34" i="26"/>
  <c r="G35" i="26"/>
  <c r="E37" i="26"/>
  <c r="C39" i="26"/>
  <c r="H40" i="26"/>
  <c r="F42" i="26"/>
  <c r="D44" i="26"/>
  <c r="B46" i="26"/>
  <c r="G47" i="26"/>
  <c r="F49" i="26"/>
  <c r="G51" i="26"/>
  <c r="G54" i="26"/>
  <c r="C58" i="26"/>
  <c r="G61" i="26"/>
  <c r="E65" i="26"/>
  <c r="C70" i="26"/>
  <c r="H73" i="26"/>
  <c r="G80" i="26"/>
  <c r="C89" i="26"/>
  <c r="E99" i="26"/>
  <c r="G109" i="26"/>
  <c r="B120" i="26"/>
  <c r="G134" i="26"/>
  <c r="D159" i="26"/>
  <c r="H196" i="26"/>
  <c r="F80" i="26"/>
  <c r="B29" i="26"/>
  <c r="C34" i="26"/>
  <c r="H35" i="26"/>
  <c r="F37" i="26"/>
  <c r="D39" i="26"/>
  <c r="B41" i="26"/>
  <c r="G42" i="26"/>
  <c r="E44" i="26"/>
  <c r="C46" i="26"/>
  <c r="H47" i="26"/>
  <c r="G49" i="26"/>
  <c r="D52" i="26"/>
  <c r="H54" i="26"/>
  <c r="D58" i="26"/>
  <c r="H61" i="26"/>
  <c r="D66" i="26"/>
  <c r="D70" i="26"/>
  <c r="D75" i="26"/>
  <c r="C82" i="26"/>
  <c r="G90" i="26"/>
  <c r="B101" i="26"/>
  <c r="D111" i="26"/>
  <c r="F121" i="26"/>
  <c r="F136" i="26"/>
  <c r="H161" i="26"/>
  <c r="D200" i="26"/>
  <c r="D99" i="26"/>
  <c r="D27" i="26"/>
  <c r="E32" i="26"/>
  <c r="E27" i="26"/>
  <c r="C29" i="26"/>
  <c r="H30" i="26"/>
  <c r="F32" i="26"/>
  <c r="D34" i="26"/>
  <c r="B36" i="26"/>
  <c r="G37" i="26"/>
  <c r="E39" i="26"/>
  <c r="C41" i="26"/>
  <c r="H42" i="26"/>
  <c r="F44" i="26"/>
  <c r="D46" i="26"/>
  <c r="B48" i="26"/>
  <c r="H49" i="26"/>
  <c r="E52" i="26"/>
  <c r="B55" i="26"/>
  <c r="E58" i="26"/>
  <c r="B62" i="26"/>
  <c r="G66" i="26"/>
  <c r="E70" i="26"/>
  <c r="E75" i="26"/>
  <c r="D82" i="26"/>
  <c r="H90" i="26"/>
  <c r="C101" i="26"/>
  <c r="E111" i="26"/>
  <c r="H121" i="26"/>
  <c r="E138" i="26"/>
  <c r="E164" i="26"/>
  <c r="C204" i="26"/>
  <c r="F27" i="26"/>
  <c r="D29" i="26"/>
  <c r="B31" i="26"/>
  <c r="G32" i="26"/>
  <c r="E34" i="26"/>
  <c r="C36" i="26"/>
  <c r="H37" i="26"/>
  <c r="F39" i="26"/>
  <c r="D41" i="26"/>
  <c r="B43" i="26"/>
  <c r="G44" i="26"/>
  <c r="E46" i="26"/>
  <c r="C48" i="26"/>
  <c r="B50" i="26"/>
  <c r="F52" i="26"/>
  <c r="C55" i="26"/>
  <c r="F58" i="26"/>
  <c r="H62" i="26"/>
  <c r="H66" i="26"/>
  <c r="F70" i="26"/>
  <c r="F75" i="26"/>
  <c r="E82" i="26"/>
  <c r="E92" i="26"/>
  <c r="G102" i="26"/>
  <c r="B113" i="26"/>
  <c r="F123" i="26"/>
  <c r="D140" i="26"/>
  <c r="B167" i="26"/>
  <c r="E208" i="26"/>
  <c r="B157" i="26"/>
  <c r="E29" i="26"/>
  <c r="H32" i="26"/>
  <c r="F34" i="26"/>
  <c r="D36" i="26"/>
  <c r="B38" i="26"/>
  <c r="G39" i="26"/>
  <c r="E41" i="26"/>
  <c r="C43" i="26"/>
  <c r="H44" i="26"/>
  <c r="F46" i="26"/>
  <c r="D48" i="26"/>
  <c r="D50" i="26"/>
  <c r="G52" i="26"/>
  <c r="H55" i="26"/>
  <c r="D59" i="26"/>
  <c r="D63" i="26"/>
  <c r="B67" i="26"/>
  <c r="E71" i="26"/>
  <c r="B77" i="26"/>
  <c r="H83" i="26"/>
  <c r="F92" i="26"/>
  <c r="H102" i="26"/>
  <c r="C113" i="26"/>
  <c r="G123" i="26"/>
  <c r="E142" i="26"/>
  <c r="H169" i="26"/>
  <c r="D213" i="26"/>
  <c r="C31" i="26"/>
  <c r="E21" i="26"/>
  <c r="H27" i="26"/>
  <c r="F29" i="26"/>
  <c r="D31" i="26"/>
  <c r="B33" i="26"/>
  <c r="G34" i="26"/>
  <c r="E36" i="26"/>
  <c r="C38" i="26"/>
  <c r="H39" i="26"/>
  <c r="F41" i="26"/>
  <c r="D43" i="26"/>
  <c r="B45" i="26"/>
  <c r="G46" i="26"/>
  <c r="E48" i="26"/>
  <c r="F50" i="26"/>
  <c r="B53" i="26"/>
  <c r="B56" i="26"/>
  <c r="E59" i="26"/>
  <c r="E63" i="26"/>
  <c r="C67" i="26"/>
  <c r="H71" i="26"/>
  <c r="C77" i="26"/>
  <c r="B84" i="26"/>
  <c r="C94" i="26"/>
  <c r="E104" i="26"/>
  <c r="G114" i="26"/>
  <c r="E125" i="26"/>
  <c r="E144" i="26"/>
  <c r="H172" i="26"/>
  <c r="C220" i="26"/>
  <c r="H132" i="26"/>
  <c r="G27" i="26"/>
  <c r="G24" i="26" s="1"/>
  <c r="B28" i="26"/>
  <c r="G29" i="26"/>
  <c r="E31" i="26"/>
  <c r="C33" i="26"/>
  <c r="H34" i="26"/>
  <c r="F36" i="26"/>
  <c r="D38" i="26"/>
  <c r="B40" i="26"/>
  <c r="G41" i="26"/>
  <c r="E43" i="26"/>
  <c r="C45" i="26"/>
  <c r="H46" i="26"/>
  <c r="F48" i="26"/>
  <c r="G50" i="26"/>
  <c r="C53" i="26"/>
  <c r="E56" i="26"/>
  <c r="H59" i="26"/>
  <c r="F63" i="26"/>
  <c r="B68" i="26"/>
  <c r="B72" i="26"/>
  <c r="D77" i="26"/>
  <c r="C84" i="26"/>
  <c r="D94" i="26"/>
  <c r="F104" i="26"/>
  <c r="H114" i="26"/>
  <c r="F125" i="26"/>
  <c r="F146" i="26"/>
  <c r="D176" i="26"/>
  <c r="H261" i="26"/>
  <c r="C260" i="26"/>
  <c r="E258" i="26"/>
  <c r="G256" i="26"/>
  <c r="B255" i="26"/>
  <c r="D253" i="26"/>
  <c r="F251" i="26"/>
  <c r="H249" i="26"/>
  <c r="C248" i="26"/>
  <c r="E246" i="26"/>
  <c r="G244" i="26"/>
  <c r="B243" i="26"/>
  <c r="D241" i="26"/>
  <c r="F239" i="26"/>
  <c r="H237" i="26"/>
  <c r="C236" i="26"/>
  <c r="E234" i="26"/>
  <c r="G232" i="26"/>
  <c r="B231" i="26"/>
  <c r="D229" i="26"/>
  <c r="F227" i="26"/>
  <c r="H225" i="26"/>
  <c r="C224" i="26"/>
  <c r="E222" i="26"/>
  <c r="G220" i="26"/>
  <c r="B219" i="26"/>
  <c r="D217" i="26"/>
  <c r="F215" i="26"/>
  <c r="H213" i="26"/>
  <c r="C212" i="26"/>
  <c r="E210" i="26"/>
  <c r="G208" i="26"/>
  <c r="B207" i="26"/>
  <c r="D205" i="26"/>
  <c r="F203" i="26"/>
  <c r="H201" i="26"/>
  <c r="C200" i="26"/>
  <c r="E198" i="26"/>
  <c r="G196" i="26"/>
  <c r="B195" i="26"/>
  <c r="D193" i="26"/>
  <c r="F191" i="26"/>
  <c r="H189" i="26"/>
  <c r="C188" i="26"/>
  <c r="E186" i="26"/>
  <c r="G184" i="26"/>
  <c r="B183" i="26"/>
  <c r="D181" i="26"/>
  <c r="F179" i="26"/>
  <c r="H177" i="26"/>
  <c r="C176" i="26"/>
  <c r="E174" i="26"/>
  <c r="G172" i="26"/>
  <c r="B171" i="26"/>
  <c r="D169" i="26"/>
  <c r="F167" i="26"/>
  <c r="H165" i="26"/>
  <c r="C164" i="26"/>
  <c r="E162" i="26"/>
  <c r="G160" i="26"/>
  <c r="G261" i="26"/>
  <c r="B260" i="26"/>
  <c r="D258" i="26"/>
  <c r="F256" i="26"/>
  <c r="H254" i="26"/>
  <c r="C253" i="26"/>
  <c r="E251" i="26"/>
  <c r="G249" i="26"/>
  <c r="B248" i="26"/>
  <c r="D246" i="26"/>
  <c r="F244" i="26"/>
  <c r="H242" i="26"/>
  <c r="C241" i="26"/>
  <c r="E239" i="26"/>
  <c r="G237" i="26"/>
  <c r="B236" i="26"/>
  <c r="D234" i="26"/>
  <c r="F232" i="26"/>
  <c r="H230" i="26"/>
  <c r="C229" i="26"/>
  <c r="E227" i="26"/>
  <c r="G225" i="26"/>
  <c r="B224" i="26"/>
  <c r="D222" i="26"/>
  <c r="F220" i="26"/>
  <c r="H218" i="26"/>
  <c r="C217" i="26"/>
  <c r="E215" i="26"/>
  <c r="G213" i="26"/>
  <c r="B212" i="26"/>
  <c r="D210" i="26"/>
  <c r="F208" i="26"/>
  <c r="H206" i="26"/>
  <c r="C205" i="26"/>
  <c r="E203" i="26"/>
  <c r="G201" i="26"/>
  <c r="B200" i="26"/>
  <c r="D198" i="26"/>
  <c r="F196" i="26"/>
  <c r="H194" i="26"/>
  <c r="C193" i="26"/>
  <c r="E191" i="26"/>
  <c r="G189" i="26"/>
  <c r="B188" i="26"/>
  <c r="D186" i="26"/>
  <c r="F184" i="26"/>
  <c r="H182" i="26"/>
  <c r="C181" i="26"/>
  <c r="E179" i="26"/>
  <c r="G177" i="26"/>
  <c r="B176" i="26"/>
  <c r="D174" i="26"/>
  <c r="F172" i="26"/>
  <c r="H170" i="26"/>
  <c r="C169" i="26"/>
  <c r="E167" i="26"/>
  <c r="G165" i="26"/>
  <c r="B164" i="26"/>
  <c r="D162" i="26"/>
  <c r="F160" i="26"/>
  <c r="H158" i="26"/>
  <c r="C157" i="26"/>
  <c r="E155" i="26"/>
  <c r="F261" i="26"/>
  <c r="H259" i="26"/>
  <c r="C258" i="26"/>
  <c r="E256" i="26"/>
  <c r="G254" i="26"/>
  <c r="B253" i="26"/>
  <c r="D251" i="26"/>
  <c r="F249" i="26"/>
  <c r="H247" i="26"/>
  <c r="C246" i="26"/>
  <c r="E244" i="26"/>
  <c r="G242" i="26"/>
  <c r="B241" i="26"/>
  <c r="D239" i="26"/>
  <c r="F237" i="26"/>
  <c r="H235" i="26"/>
  <c r="C234" i="26"/>
  <c r="E232" i="26"/>
  <c r="G230" i="26"/>
  <c r="B229" i="26"/>
  <c r="D227" i="26"/>
  <c r="F225" i="26"/>
  <c r="H223" i="26"/>
  <c r="C222" i="26"/>
  <c r="E220" i="26"/>
  <c r="G218" i="26"/>
  <c r="B217" i="26"/>
  <c r="D215" i="26"/>
  <c r="F213" i="26"/>
  <c r="H211" i="26"/>
  <c r="C210" i="26"/>
  <c r="E261" i="26"/>
  <c r="G259" i="26"/>
  <c r="B258" i="26"/>
  <c r="D256" i="26"/>
  <c r="F254" i="26"/>
  <c r="H252" i="26"/>
  <c r="C251" i="26"/>
  <c r="E249" i="26"/>
  <c r="G247" i="26"/>
  <c r="B246" i="26"/>
  <c r="D244" i="26"/>
  <c r="F242" i="26"/>
  <c r="H240" i="26"/>
  <c r="C239" i="26"/>
  <c r="E237" i="26"/>
  <c r="G235" i="26"/>
  <c r="B234" i="26"/>
  <c r="D232" i="26"/>
  <c r="F230" i="26"/>
  <c r="H228" i="26"/>
  <c r="C227" i="26"/>
  <c r="E225" i="26"/>
  <c r="G223" i="26"/>
  <c r="B222" i="26"/>
  <c r="D220" i="26"/>
  <c r="F218" i="26"/>
  <c r="H216" i="26"/>
  <c r="C215" i="26"/>
  <c r="E213" i="26"/>
  <c r="G211" i="26"/>
  <c r="B210" i="26"/>
  <c r="D208" i="26"/>
  <c r="F206" i="26"/>
  <c r="H204" i="26"/>
  <c r="C203" i="26"/>
  <c r="E201" i="26"/>
  <c r="G199" i="26"/>
  <c r="B198" i="26"/>
  <c r="D196" i="26"/>
  <c r="F194" i="26"/>
  <c r="H192" i="26"/>
  <c r="C191" i="26"/>
  <c r="E189" i="26"/>
  <c r="G187" i="26"/>
  <c r="B186" i="26"/>
  <c r="D184" i="26"/>
  <c r="F182" i="26"/>
  <c r="H180" i="26"/>
  <c r="C179" i="26"/>
  <c r="E177" i="26"/>
  <c r="G175" i="26"/>
  <c r="B174" i="26"/>
  <c r="D261" i="26"/>
  <c r="H262" i="26"/>
  <c r="C261" i="26"/>
  <c r="E259" i="26"/>
  <c r="G257" i="26"/>
  <c r="B256" i="26"/>
  <c r="D254" i="26"/>
  <c r="F252" i="26"/>
  <c r="H250" i="26"/>
  <c r="C249" i="26"/>
  <c r="E247" i="26"/>
  <c r="G245" i="26"/>
  <c r="B244" i="26"/>
  <c r="D242" i="26"/>
  <c r="F240" i="26"/>
  <c r="H238" i="26"/>
  <c r="C237" i="26"/>
  <c r="E235" i="26"/>
  <c r="G233" i="26"/>
  <c r="B232" i="26"/>
  <c r="D230" i="26"/>
  <c r="F228" i="26"/>
  <c r="H226" i="26"/>
  <c r="C225" i="26"/>
  <c r="E223" i="26"/>
  <c r="G221" i="26"/>
  <c r="B220" i="26"/>
  <c r="D218" i="26"/>
  <c r="F216" i="26"/>
  <c r="H214" i="26"/>
  <c r="C213" i="26"/>
  <c r="E211" i="26"/>
  <c r="G209" i="26"/>
  <c r="B208" i="26"/>
  <c r="D206" i="26"/>
  <c r="F204" i="26"/>
  <c r="H202" i="26"/>
  <c r="C201" i="26"/>
  <c r="E199" i="26"/>
  <c r="G197" i="26"/>
  <c r="B196" i="26"/>
  <c r="D194" i="26"/>
  <c r="F192" i="26"/>
  <c r="H190" i="26"/>
  <c r="C189" i="26"/>
  <c r="E187" i="26"/>
  <c r="G185" i="26"/>
  <c r="B184" i="26"/>
  <c r="D182" i="26"/>
  <c r="F180" i="26"/>
  <c r="H178" i="26"/>
  <c r="C177" i="26"/>
  <c r="E175" i="26"/>
  <c r="G173" i="26"/>
  <c r="B172" i="26"/>
  <c r="D170" i="26"/>
  <c r="F168" i="26"/>
  <c r="H166" i="26"/>
  <c r="C165" i="26"/>
  <c r="E163" i="26"/>
  <c r="G161" i="26"/>
  <c r="B160" i="26"/>
  <c r="D158" i="26"/>
  <c r="F156" i="26"/>
  <c r="H154" i="26"/>
  <c r="C153" i="26"/>
  <c r="E151" i="26"/>
  <c r="G149" i="26"/>
  <c r="B148" i="26"/>
  <c r="D146" i="26"/>
  <c r="F144" i="26"/>
  <c r="H142" i="26"/>
  <c r="C141" i="26"/>
  <c r="G262" i="26"/>
  <c r="B261" i="26"/>
  <c r="D259" i="26"/>
  <c r="F257" i="26"/>
  <c r="H255" i="26"/>
  <c r="C254" i="26"/>
  <c r="E252" i="26"/>
  <c r="G250" i="26"/>
  <c r="B249" i="26"/>
  <c r="D247" i="26"/>
  <c r="F245" i="26"/>
  <c r="H243" i="26"/>
  <c r="C242" i="26"/>
  <c r="E240" i="26"/>
  <c r="G238" i="26"/>
  <c r="B237" i="26"/>
  <c r="D235" i="26"/>
  <c r="F233" i="26"/>
  <c r="H231" i="26"/>
  <c r="C230" i="26"/>
  <c r="E228" i="26"/>
  <c r="G226" i="26"/>
  <c r="B225" i="26"/>
  <c r="D223" i="26"/>
  <c r="F221" i="26"/>
  <c r="H219" i="26"/>
  <c r="C218" i="26"/>
  <c r="E216" i="26"/>
  <c r="G214" i="26"/>
  <c r="B213" i="26"/>
  <c r="D211" i="26"/>
  <c r="F209" i="26"/>
  <c r="H207" i="26"/>
  <c r="C206" i="26"/>
  <c r="E204" i="26"/>
  <c r="G202" i="26"/>
  <c r="B201" i="26"/>
  <c r="F262" i="26"/>
  <c r="H260" i="26"/>
  <c r="C259" i="26"/>
  <c r="E257" i="26"/>
  <c r="G255" i="26"/>
  <c r="B254" i="26"/>
  <c r="D252" i="26"/>
  <c r="F250" i="26"/>
  <c r="H248" i="26"/>
  <c r="C247" i="26"/>
  <c r="E245" i="26"/>
  <c r="G243" i="26"/>
  <c r="B242" i="26"/>
  <c r="D240" i="26"/>
  <c r="F238" i="26"/>
  <c r="H236" i="26"/>
  <c r="C235" i="26"/>
  <c r="E233" i="26"/>
  <c r="G231" i="26"/>
  <c r="B230" i="26"/>
  <c r="D228" i="26"/>
  <c r="F226" i="26"/>
  <c r="H224" i="26"/>
  <c r="C223" i="26"/>
  <c r="E221" i="26"/>
  <c r="G219" i="26"/>
  <c r="B218" i="26"/>
  <c r="D216" i="26"/>
  <c r="F214" i="26"/>
  <c r="H212" i="26"/>
  <c r="C211" i="26"/>
  <c r="E209" i="26"/>
  <c r="G207" i="26"/>
  <c r="B206" i="26"/>
  <c r="D204" i="26"/>
  <c r="F202" i="26"/>
  <c r="H200" i="26"/>
  <c r="C199" i="26"/>
  <c r="E197" i="26"/>
  <c r="G195" i="26"/>
  <c r="B194" i="26"/>
  <c r="D192" i="26"/>
  <c r="F190" i="26"/>
  <c r="H188" i="26"/>
  <c r="C187" i="26"/>
  <c r="E185" i="26"/>
  <c r="G183" i="26"/>
  <c r="B182" i="26"/>
  <c r="D180" i="26"/>
  <c r="F178" i="26"/>
  <c r="H176" i="26"/>
  <c r="C175" i="26"/>
  <c r="E173" i="26"/>
  <c r="G171" i="26"/>
  <c r="B170" i="26"/>
  <c r="D168" i="26"/>
  <c r="E262" i="26"/>
  <c r="G260" i="26"/>
  <c r="B259" i="26"/>
  <c r="D257" i="26"/>
  <c r="F255" i="26"/>
  <c r="H253" i="26"/>
  <c r="C252" i="26"/>
  <c r="E250" i="26"/>
  <c r="G248" i="26"/>
  <c r="B247" i="26"/>
  <c r="D245" i="26"/>
  <c r="F243" i="26"/>
  <c r="H241" i="26"/>
  <c r="C240" i="26"/>
  <c r="E238" i="26"/>
  <c r="G236" i="26"/>
  <c r="B235" i="26"/>
  <c r="D233" i="26"/>
  <c r="F231" i="26"/>
  <c r="H229" i="26"/>
  <c r="C228" i="26"/>
  <c r="E226" i="26"/>
  <c r="G224" i="26"/>
  <c r="B223" i="26"/>
  <c r="D221" i="26"/>
  <c r="F219" i="26"/>
  <c r="H217" i="26"/>
  <c r="C216" i="26"/>
  <c r="E214" i="26"/>
  <c r="D262" i="26"/>
  <c r="F260" i="26"/>
  <c r="H258" i="26"/>
  <c r="C257" i="26"/>
  <c r="E255" i="26"/>
  <c r="G253" i="26"/>
  <c r="B252" i="26"/>
  <c r="D250" i="26"/>
  <c r="F248" i="26"/>
  <c r="H246" i="26"/>
  <c r="C245" i="26"/>
  <c r="E243" i="26"/>
  <c r="G241" i="26"/>
  <c r="B240" i="26"/>
  <c r="D238" i="26"/>
  <c r="F236" i="26"/>
  <c r="H234" i="26"/>
  <c r="C233" i="26"/>
  <c r="E231" i="26"/>
  <c r="G229" i="26"/>
  <c r="B228" i="26"/>
  <c r="D226" i="26"/>
  <c r="F224" i="26"/>
  <c r="H222" i="26"/>
  <c r="C221" i="26"/>
  <c r="E219" i="26"/>
  <c r="G217" i="26"/>
  <c r="B216" i="26"/>
  <c r="D214" i="26"/>
  <c r="F212" i="26"/>
  <c r="H210" i="26"/>
  <c r="C209" i="26"/>
  <c r="E207" i="26"/>
  <c r="G205" i="26"/>
  <c r="B204" i="26"/>
  <c r="D202" i="26"/>
  <c r="F200" i="26"/>
  <c r="H198" i="26"/>
  <c r="C197" i="26"/>
  <c r="E195" i="26"/>
  <c r="G193" i="26"/>
  <c r="B192" i="26"/>
  <c r="D190" i="26"/>
  <c r="F188" i="26"/>
  <c r="H186" i="26"/>
  <c r="C185" i="26"/>
  <c r="E183" i="26"/>
  <c r="G181" i="26"/>
  <c r="B180" i="26"/>
  <c r="D178" i="26"/>
  <c r="F176" i="26"/>
  <c r="H174" i="26"/>
  <c r="C173" i="26"/>
  <c r="E171" i="26"/>
  <c r="G169" i="26"/>
  <c r="B168" i="26"/>
  <c r="D166" i="26"/>
  <c r="F164" i="26"/>
  <c r="H162" i="26"/>
  <c r="C161" i="26"/>
  <c r="E159" i="26"/>
  <c r="G157" i="26"/>
  <c r="B156" i="26"/>
  <c r="D154" i="26"/>
  <c r="F152" i="26"/>
  <c r="H150" i="26"/>
  <c r="C149" i="26"/>
  <c r="E147" i="26"/>
  <c r="G145" i="26"/>
  <c r="B144" i="26"/>
  <c r="D142" i="26"/>
  <c r="F140" i="26"/>
  <c r="H138" i="26"/>
  <c r="C137" i="26"/>
  <c r="E135" i="26"/>
  <c r="G133" i="26"/>
  <c r="B132" i="26"/>
  <c r="D130" i="26"/>
  <c r="F128" i="26"/>
  <c r="H126" i="26"/>
  <c r="C125" i="26"/>
  <c r="E123" i="26"/>
  <c r="G121" i="26"/>
  <c r="C262" i="26"/>
  <c r="B262" i="26"/>
  <c r="E260" i="26"/>
  <c r="F253" i="26"/>
  <c r="G246" i="26"/>
  <c r="H239" i="26"/>
  <c r="B233" i="26"/>
  <c r="C226" i="26"/>
  <c r="D219" i="26"/>
  <c r="G212" i="26"/>
  <c r="C208" i="26"/>
  <c r="H203" i="26"/>
  <c r="H199" i="26"/>
  <c r="E196" i="26"/>
  <c r="B193" i="26"/>
  <c r="F189" i="26"/>
  <c r="C186" i="26"/>
  <c r="G182" i="26"/>
  <c r="D179" i="26"/>
  <c r="H175" i="26"/>
  <c r="E172" i="26"/>
  <c r="F169" i="26"/>
  <c r="G166" i="26"/>
  <c r="D164" i="26"/>
  <c r="F161" i="26"/>
  <c r="C159" i="26"/>
  <c r="H156" i="26"/>
  <c r="F154" i="26"/>
  <c r="E152" i="26"/>
  <c r="E150" i="26"/>
  <c r="E148" i="26"/>
  <c r="E146" i="26"/>
  <c r="D144" i="26"/>
  <c r="C142" i="26"/>
  <c r="C140" i="26"/>
  <c r="D138" i="26"/>
  <c r="E136" i="26"/>
  <c r="F134" i="26"/>
  <c r="G132" i="26"/>
  <c r="H130" i="26"/>
  <c r="B129" i="26"/>
  <c r="C127" i="26"/>
  <c r="D125" i="26"/>
  <c r="D123" i="26"/>
  <c r="E121" i="26"/>
  <c r="G119" i="26"/>
  <c r="B118" i="26"/>
  <c r="D116" i="26"/>
  <c r="F114" i="26"/>
  <c r="H112" i="26"/>
  <c r="C111" i="26"/>
  <c r="E109" i="26"/>
  <c r="G107" i="26"/>
  <c r="B106" i="26"/>
  <c r="D104" i="26"/>
  <c r="F102" i="26"/>
  <c r="H100" i="26"/>
  <c r="C99" i="26"/>
  <c r="E97" i="26"/>
  <c r="G95" i="26"/>
  <c r="B94" i="26"/>
  <c r="D92" i="26"/>
  <c r="F90" i="26"/>
  <c r="H88" i="26"/>
  <c r="C87" i="26"/>
  <c r="E85" i="26"/>
  <c r="G83" i="26"/>
  <c r="B82" i="26"/>
  <c r="D80" i="26"/>
  <c r="F78" i="26"/>
  <c r="H76" i="26"/>
  <c r="C75" i="26"/>
  <c r="E73" i="26"/>
  <c r="G71" i="26"/>
  <c r="B70" i="26"/>
  <c r="D68" i="26"/>
  <c r="F66" i="26"/>
  <c r="H64" i="26"/>
  <c r="C63" i="26"/>
  <c r="E61" i="26"/>
  <c r="G59" i="26"/>
  <c r="B58" i="26"/>
  <c r="D56" i="26"/>
  <c r="F54" i="26"/>
  <c r="H52" i="26"/>
  <c r="C51" i="26"/>
  <c r="D260" i="26"/>
  <c r="E253" i="26"/>
  <c r="F246" i="26"/>
  <c r="G239" i="26"/>
  <c r="H232" i="26"/>
  <c r="B226" i="26"/>
  <c r="C219" i="26"/>
  <c r="E212" i="26"/>
  <c r="F207" i="26"/>
  <c r="G203" i="26"/>
  <c r="F199" i="26"/>
  <c r="C196" i="26"/>
  <c r="G192" i="26"/>
  <c r="D189" i="26"/>
  <c r="H185" i="26"/>
  <c r="E182" i="26"/>
  <c r="B179" i="26"/>
  <c r="F175" i="26"/>
  <c r="D172" i="26"/>
  <c r="E169" i="26"/>
  <c r="F166" i="26"/>
  <c r="H163" i="26"/>
  <c r="E161" i="26"/>
  <c r="B159" i="26"/>
  <c r="G156" i="26"/>
  <c r="E154" i="26"/>
  <c r="D152" i="26"/>
  <c r="D150" i="26"/>
  <c r="D148" i="26"/>
  <c r="C146" i="26"/>
  <c r="C144" i="26"/>
  <c r="B142" i="26"/>
  <c r="B140" i="26"/>
  <c r="C138" i="26"/>
  <c r="D136" i="26"/>
  <c r="E134" i="26"/>
  <c r="F132" i="26"/>
  <c r="G130" i="26"/>
  <c r="H128" i="26"/>
  <c r="B127" i="26"/>
  <c r="B125" i="26"/>
  <c r="C123" i="26"/>
  <c r="D121" i="26"/>
  <c r="F119" i="26"/>
  <c r="H117" i="26"/>
  <c r="C116" i="26"/>
  <c r="E114" i="26"/>
  <c r="G112" i="26"/>
  <c r="B111" i="26"/>
  <c r="D109" i="26"/>
  <c r="F107" i="26"/>
  <c r="H105" i="26"/>
  <c r="C104" i="26"/>
  <c r="E102" i="26"/>
  <c r="G100" i="26"/>
  <c r="B99" i="26"/>
  <c r="D97" i="26"/>
  <c r="F95" i="26"/>
  <c r="H93" i="26"/>
  <c r="C92" i="26"/>
  <c r="E90" i="26"/>
  <c r="G88" i="26"/>
  <c r="B87" i="26"/>
  <c r="D85" i="26"/>
  <c r="F83" i="26"/>
  <c r="H81" i="26"/>
  <c r="C80" i="26"/>
  <c r="E78" i="26"/>
  <c r="G76" i="26"/>
  <c r="B75" i="26"/>
  <c r="D73" i="26"/>
  <c r="F71" i="26"/>
  <c r="H69" i="26"/>
  <c r="C68" i="26"/>
  <c r="E66" i="26"/>
  <c r="G64" i="26"/>
  <c r="B63" i="26"/>
  <c r="D61" i="26"/>
  <c r="F59" i="26"/>
  <c r="H57" i="26"/>
  <c r="C56" i="26"/>
  <c r="F259" i="26"/>
  <c r="G252" i="26"/>
  <c r="H245" i="26"/>
  <c r="B239" i="26"/>
  <c r="C232" i="26"/>
  <c r="D225" i="26"/>
  <c r="E218" i="26"/>
  <c r="D212" i="26"/>
  <c r="D207" i="26"/>
  <c r="D203" i="26"/>
  <c r="D199" i="26"/>
  <c r="H195" i="26"/>
  <c r="E192" i="26"/>
  <c r="B189" i="26"/>
  <c r="F185" i="26"/>
  <c r="C182" i="26"/>
  <c r="G178" i="26"/>
  <c r="D175" i="26"/>
  <c r="C172" i="26"/>
  <c r="B169" i="26"/>
  <c r="E166" i="26"/>
  <c r="G163" i="26"/>
  <c r="D161" i="26"/>
  <c r="G158" i="26"/>
  <c r="E156" i="26"/>
  <c r="C154" i="26"/>
  <c r="C152" i="26"/>
  <c r="C150" i="26"/>
  <c r="C148" i="26"/>
  <c r="B146" i="26"/>
  <c r="H143" i="26"/>
  <c r="H141" i="26"/>
  <c r="H139" i="26"/>
  <c r="B138" i="26"/>
  <c r="C136" i="26"/>
  <c r="D134" i="26"/>
  <c r="E132" i="26"/>
  <c r="F130" i="26"/>
  <c r="G128" i="26"/>
  <c r="G126" i="26"/>
  <c r="H124" i="26"/>
  <c r="B123" i="26"/>
  <c r="C121" i="26"/>
  <c r="E119" i="26"/>
  <c r="G117" i="26"/>
  <c r="B116" i="26"/>
  <c r="D114" i="26"/>
  <c r="F112" i="26"/>
  <c r="H110" i="26"/>
  <c r="C109" i="26"/>
  <c r="E107" i="26"/>
  <c r="G105" i="26"/>
  <c r="B104" i="26"/>
  <c r="D102" i="26"/>
  <c r="F100" i="26"/>
  <c r="H98" i="26"/>
  <c r="C97" i="26"/>
  <c r="E95" i="26"/>
  <c r="G93" i="26"/>
  <c r="B92" i="26"/>
  <c r="D90" i="26"/>
  <c r="F88" i="26"/>
  <c r="H86" i="26"/>
  <c r="C85" i="26"/>
  <c r="E83" i="26"/>
  <c r="G81" i="26"/>
  <c r="B80" i="26"/>
  <c r="D78" i="26"/>
  <c r="F76" i="26"/>
  <c r="H74" i="26"/>
  <c r="G258" i="26"/>
  <c r="H251" i="26"/>
  <c r="B245" i="26"/>
  <c r="C238" i="26"/>
  <c r="D231" i="26"/>
  <c r="E224" i="26"/>
  <c r="F217" i="26"/>
  <c r="F211" i="26"/>
  <c r="C207" i="26"/>
  <c r="B203" i="26"/>
  <c r="B199" i="26"/>
  <c r="F195" i="26"/>
  <c r="C192" i="26"/>
  <c r="G188" i="26"/>
  <c r="D185" i="26"/>
  <c r="H181" i="26"/>
  <c r="E178" i="26"/>
  <c r="B175" i="26"/>
  <c r="H171" i="26"/>
  <c r="H168" i="26"/>
  <c r="C166" i="26"/>
  <c r="F163" i="26"/>
  <c r="B161" i="26"/>
  <c r="F158" i="26"/>
  <c r="D156" i="26"/>
  <c r="B154" i="26"/>
  <c r="B152" i="26"/>
  <c r="B150" i="26"/>
  <c r="H147" i="26"/>
  <c r="H145" i="26"/>
  <c r="G143" i="26"/>
  <c r="G141" i="26"/>
  <c r="G139" i="26"/>
  <c r="H137" i="26"/>
  <c r="B136" i="26"/>
  <c r="C134" i="26"/>
  <c r="D132" i="26"/>
  <c r="E130" i="26"/>
  <c r="E128" i="26"/>
  <c r="F126" i="26"/>
  <c r="G124" i="26"/>
  <c r="H122" i="26"/>
  <c r="B121" i="26"/>
  <c r="D119" i="26"/>
  <c r="F117" i="26"/>
  <c r="H115" i="26"/>
  <c r="C114" i="26"/>
  <c r="E112" i="26"/>
  <c r="G110" i="26"/>
  <c r="B109" i="26"/>
  <c r="D107" i="26"/>
  <c r="F105" i="26"/>
  <c r="H103" i="26"/>
  <c r="C102" i="26"/>
  <c r="E100" i="26"/>
  <c r="G98" i="26"/>
  <c r="B97" i="26"/>
  <c r="D95" i="26"/>
  <c r="F93" i="26"/>
  <c r="H91" i="26"/>
  <c r="C90" i="26"/>
  <c r="E88" i="26"/>
  <c r="G86" i="26"/>
  <c r="B85" i="26"/>
  <c r="D83" i="26"/>
  <c r="F81" i="26"/>
  <c r="H79" i="26"/>
  <c r="C78" i="26"/>
  <c r="E76" i="26"/>
  <c r="G74" i="26"/>
  <c r="B73" i="26"/>
  <c r="D71" i="26"/>
  <c r="F69" i="26"/>
  <c r="H67" i="26"/>
  <c r="C66" i="26"/>
  <c r="E64" i="26"/>
  <c r="G62" i="26"/>
  <c r="B61" i="26"/>
  <c r="F258" i="26"/>
  <c r="G251" i="26"/>
  <c r="H244" i="26"/>
  <c r="B238" i="26"/>
  <c r="C231" i="26"/>
  <c r="D224" i="26"/>
  <c r="E217" i="26"/>
  <c r="B211" i="26"/>
  <c r="G206" i="26"/>
  <c r="E202" i="26"/>
  <c r="G198" i="26"/>
  <c r="D195" i="26"/>
  <c r="H191" i="26"/>
  <c r="E188" i="26"/>
  <c r="B185" i="26"/>
  <c r="F181" i="26"/>
  <c r="C178" i="26"/>
  <c r="G174" i="26"/>
  <c r="F171" i="26"/>
  <c r="G168" i="26"/>
  <c r="B166" i="26"/>
  <c r="D163" i="26"/>
  <c r="H160" i="26"/>
  <c r="E158" i="26"/>
  <c r="C156" i="26"/>
  <c r="H153" i="26"/>
  <c r="H151" i="26"/>
  <c r="H149" i="26"/>
  <c r="G147" i="26"/>
  <c r="F145" i="26"/>
  <c r="F143" i="26"/>
  <c r="F141" i="26"/>
  <c r="F139" i="26"/>
  <c r="G137" i="26"/>
  <c r="H135" i="26"/>
  <c r="B134" i="26"/>
  <c r="C132" i="26"/>
  <c r="C130" i="26"/>
  <c r="D128" i="26"/>
  <c r="E126" i="26"/>
  <c r="F124" i="26"/>
  <c r="G122" i="26"/>
  <c r="H120" i="26"/>
  <c r="C119" i="26"/>
  <c r="E117" i="26"/>
  <c r="G115" i="26"/>
  <c r="B114" i="26"/>
  <c r="D112" i="26"/>
  <c r="F110" i="26"/>
  <c r="H108" i="26"/>
  <c r="C107" i="26"/>
  <c r="E105" i="26"/>
  <c r="G103" i="26"/>
  <c r="B102" i="26"/>
  <c r="D100" i="26"/>
  <c r="F98" i="26"/>
  <c r="H96" i="26"/>
  <c r="C95" i="26"/>
  <c r="E93" i="26"/>
  <c r="G91" i="26"/>
  <c r="B90" i="26"/>
  <c r="D88" i="26"/>
  <c r="F86" i="26"/>
  <c r="H84" i="26"/>
  <c r="C83" i="26"/>
  <c r="E81" i="26"/>
  <c r="G79" i="26"/>
  <c r="B78" i="26"/>
  <c r="D76" i="26"/>
  <c r="F74" i="26"/>
  <c r="H72" i="26"/>
  <c r="C71" i="26"/>
  <c r="E69" i="26"/>
  <c r="G67" i="26"/>
  <c r="B66" i="26"/>
  <c r="D64" i="26"/>
  <c r="F62" i="26"/>
  <c r="H60" i="26"/>
  <c r="C59" i="26"/>
  <c r="E57" i="26"/>
  <c r="G55" i="26"/>
  <c r="B54" i="26"/>
  <c r="H257" i="26"/>
  <c r="B251" i="26"/>
  <c r="C244" i="26"/>
  <c r="D237" i="26"/>
  <c r="E230" i="26"/>
  <c r="F223" i="26"/>
  <c r="G216" i="26"/>
  <c r="G210" i="26"/>
  <c r="E206" i="26"/>
  <c r="C202" i="26"/>
  <c r="F198" i="26"/>
  <c r="C195" i="26"/>
  <c r="G191" i="26"/>
  <c r="D188" i="26"/>
  <c r="H184" i="26"/>
  <c r="E181" i="26"/>
  <c r="B178" i="26"/>
  <c r="F174" i="26"/>
  <c r="D171" i="26"/>
  <c r="E168" i="26"/>
  <c r="F165" i="26"/>
  <c r="C163" i="26"/>
  <c r="E160" i="26"/>
  <c r="C158" i="26"/>
  <c r="H155" i="26"/>
  <c r="G153" i="26"/>
  <c r="G151" i="26"/>
  <c r="F149" i="26"/>
  <c r="F147" i="26"/>
  <c r="E145" i="26"/>
  <c r="E143" i="26"/>
  <c r="E141" i="26"/>
  <c r="E139" i="26"/>
  <c r="F137" i="26"/>
  <c r="G135" i="26"/>
  <c r="H133" i="26"/>
  <c r="H131" i="26"/>
  <c r="B130" i="26"/>
  <c r="C128" i="26"/>
  <c r="D126" i="26"/>
  <c r="E124" i="26"/>
  <c r="F122" i="26"/>
  <c r="G120" i="26"/>
  <c r="B119" i="26"/>
  <c r="D117" i="26"/>
  <c r="F115" i="26"/>
  <c r="H113" i="26"/>
  <c r="C112" i="26"/>
  <c r="E110" i="26"/>
  <c r="G108" i="26"/>
  <c r="B107" i="26"/>
  <c r="D105" i="26"/>
  <c r="F103" i="26"/>
  <c r="H101" i="26"/>
  <c r="C100" i="26"/>
  <c r="E98" i="26"/>
  <c r="G96" i="26"/>
  <c r="B95" i="26"/>
  <c r="D93" i="26"/>
  <c r="F91" i="26"/>
  <c r="H89" i="26"/>
  <c r="C88" i="26"/>
  <c r="E86" i="26"/>
  <c r="G84" i="26"/>
  <c r="B83" i="26"/>
  <c r="D81" i="26"/>
  <c r="F79" i="26"/>
  <c r="H77" i="26"/>
  <c r="C76" i="26"/>
  <c r="E74" i="26"/>
  <c r="G72" i="26"/>
  <c r="B71" i="26"/>
  <c r="D69" i="26"/>
  <c r="F67" i="26"/>
  <c r="H65" i="26"/>
  <c r="C64" i="26"/>
  <c r="E62" i="26"/>
  <c r="G60" i="26"/>
  <c r="B59" i="26"/>
  <c r="D57" i="26"/>
  <c r="F55" i="26"/>
  <c r="H53" i="26"/>
  <c r="C52" i="26"/>
  <c r="E50" i="26"/>
  <c r="G48" i="26"/>
  <c r="B257" i="26"/>
  <c r="C250" i="26"/>
  <c r="D243" i="26"/>
  <c r="E236" i="26"/>
  <c r="F229" i="26"/>
  <c r="G222" i="26"/>
  <c r="H215" i="26"/>
  <c r="F210" i="26"/>
  <c r="H205" i="26"/>
  <c r="B202" i="26"/>
  <c r="C198" i="26"/>
  <c r="G194" i="26"/>
  <c r="D191" i="26"/>
  <c r="H187" i="26"/>
  <c r="E184" i="26"/>
  <c r="B181" i="26"/>
  <c r="F177" i="26"/>
  <c r="C174" i="26"/>
  <c r="C171" i="26"/>
  <c r="C168" i="26"/>
  <c r="E165" i="26"/>
  <c r="B163" i="26"/>
  <c r="D160" i="26"/>
  <c r="B158" i="26"/>
  <c r="G155" i="26"/>
  <c r="F153" i="26"/>
  <c r="F151" i="26"/>
  <c r="E149" i="26"/>
  <c r="D147" i="26"/>
  <c r="D145" i="26"/>
  <c r="D143" i="26"/>
  <c r="D141" i="26"/>
  <c r="D139" i="26"/>
  <c r="E137" i="26"/>
  <c r="F135" i="26"/>
  <c r="F133" i="26"/>
  <c r="G131" i="26"/>
  <c r="H129" i="26"/>
  <c r="B128" i="26"/>
  <c r="C126" i="26"/>
  <c r="D124" i="26"/>
  <c r="E122" i="26"/>
  <c r="F120" i="26"/>
  <c r="H118" i="26"/>
  <c r="C117" i="26"/>
  <c r="E115" i="26"/>
  <c r="G113" i="26"/>
  <c r="B112" i="26"/>
  <c r="D110" i="26"/>
  <c r="F108" i="26"/>
  <c r="H106" i="26"/>
  <c r="C105" i="26"/>
  <c r="E103" i="26"/>
  <c r="G101" i="26"/>
  <c r="B100" i="26"/>
  <c r="D98" i="26"/>
  <c r="F96" i="26"/>
  <c r="H94" i="26"/>
  <c r="C93" i="26"/>
  <c r="E91" i="26"/>
  <c r="G89" i="26"/>
  <c r="B88" i="26"/>
  <c r="D86" i="26"/>
  <c r="F84" i="26"/>
  <c r="H82" i="26"/>
  <c r="C81" i="26"/>
  <c r="E79" i="26"/>
  <c r="G77" i="26"/>
  <c r="B76" i="26"/>
  <c r="D74" i="26"/>
  <c r="F72" i="26"/>
  <c r="H70" i="26"/>
  <c r="C69" i="26"/>
  <c r="E67" i="26"/>
  <c r="G65" i="26"/>
  <c r="B64" i="26"/>
  <c r="D62" i="26"/>
  <c r="F60" i="26"/>
  <c r="H58" i="26"/>
  <c r="C57" i="26"/>
  <c r="E55" i="26"/>
  <c r="G53" i="26"/>
  <c r="B52" i="26"/>
  <c r="H256" i="26"/>
  <c r="B250" i="26"/>
  <c r="C243" i="26"/>
  <c r="D236" i="26"/>
  <c r="E229" i="26"/>
  <c r="F222" i="26"/>
  <c r="G215" i="26"/>
  <c r="H209" i="26"/>
  <c r="F205" i="26"/>
  <c r="F201" i="26"/>
  <c r="H197" i="26"/>
  <c r="E194" i="26"/>
  <c r="B191" i="26"/>
  <c r="F187" i="26"/>
  <c r="C184" i="26"/>
  <c r="G180" i="26"/>
  <c r="D177" i="26"/>
  <c r="H173" i="26"/>
  <c r="G170" i="26"/>
  <c r="H167" i="26"/>
  <c r="D165" i="26"/>
  <c r="G162" i="26"/>
  <c r="C160" i="26"/>
  <c r="H157" i="26"/>
  <c r="F155" i="26"/>
  <c r="E153" i="26"/>
  <c r="D151" i="26"/>
  <c r="D149" i="26"/>
  <c r="C147" i="26"/>
  <c r="C145" i="26"/>
  <c r="C143" i="26"/>
  <c r="B141" i="26"/>
  <c r="C139" i="26"/>
  <c r="D137" i="26"/>
  <c r="D135" i="26"/>
  <c r="E133" i="26"/>
  <c r="F131" i="26"/>
  <c r="G129" i="26"/>
  <c r="H127" i="26"/>
  <c r="B126" i="26"/>
  <c r="C124" i="26"/>
  <c r="D122" i="26"/>
  <c r="E120" i="26"/>
  <c r="G118" i="26"/>
  <c r="B117" i="26"/>
  <c r="D115" i="26"/>
  <c r="F113" i="26"/>
  <c r="H111" i="26"/>
  <c r="C110" i="26"/>
  <c r="E108" i="26"/>
  <c r="G106" i="26"/>
  <c r="B105" i="26"/>
  <c r="D103" i="26"/>
  <c r="F101" i="26"/>
  <c r="H99" i="26"/>
  <c r="C98" i="26"/>
  <c r="E96" i="26"/>
  <c r="G94" i="26"/>
  <c r="B93" i="26"/>
  <c r="D91" i="26"/>
  <c r="F89" i="26"/>
  <c r="H87" i="26"/>
  <c r="C86" i="26"/>
  <c r="E84" i="26"/>
  <c r="G82" i="26"/>
  <c r="B81" i="26"/>
  <c r="D79" i="26"/>
  <c r="F77" i="26"/>
  <c r="H75" i="26"/>
  <c r="C74" i="26"/>
  <c r="E72" i="26"/>
  <c r="G70" i="26"/>
  <c r="B69" i="26"/>
  <c r="D67" i="26"/>
  <c r="F65" i="26"/>
  <c r="H63" i="26"/>
  <c r="C62" i="26"/>
  <c r="E60" i="26"/>
  <c r="G58" i="26"/>
  <c r="B57" i="26"/>
  <c r="D55" i="26"/>
  <c r="F53" i="26"/>
  <c r="H51" i="26"/>
  <c r="C50" i="26"/>
  <c r="C256" i="26"/>
  <c r="D249" i="26"/>
  <c r="E242" i="26"/>
  <c r="F235" i="26"/>
  <c r="G228" i="26"/>
  <c r="H221" i="26"/>
  <c r="B215" i="26"/>
  <c r="D209" i="26"/>
  <c r="E205" i="26"/>
  <c r="D201" i="26"/>
  <c r="F197" i="26"/>
  <c r="C194" i="26"/>
  <c r="G190" i="26"/>
  <c r="D187" i="26"/>
  <c r="H183" i="26"/>
  <c r="E180" i="26"/>
  <c r="B177" i="26"/>
  <c r="F173" i="26"/>
  <c r="F170" i="26"/>
  <c r="G167" i="26"/>
  <c r="B165" i="26"/>
  <c r="F162" i="26"/>
  <c r="H159" i="26"/>
  <c r="F157" i="26"/>
  <c r="D155" i="26"/>
  <c r="D153" i="26"/>
  <c r="C151" i="26"/>
  <c r="B149" i="26"/>
  <c r="B147" i="26"/>
  <c r="B145" i="26"/>
  <c r="B143" i="26"/>
  <c r="H140" i="26"/>
  <c r="B139" i="26"/>
  <c r="B137" i="26"/>
  <c r="C135" i="26"/>
  <c r="D133" i="26"/>
  <c r="E131" i="26"/>
  <c r="F129" i="26"/>
  <c r="G127" i="26"/>
  <c r="H125" i="26"/>
  <c r="B124" i="26"/>
  <c r="C122" i="26"/>
  <c r="D120" i="26"/>
  <c r="F118" i="26"/>
  <c r="H116" i="26"/>
  <c r="C115" i="26"/>
  <c r="E113" i="26"/>
  <c r="G111" i="26"/>
  <c r="B110" i="26"/>
  <c r="D108" i="26"/>
  <c r="F106" i="26"/>
  <c r="H104" i="26"/>
  <c r="C103" i="26"/>
  <c r="E101" i="26"/>
  <c r="G99" i="26"/>
  <c r="B98" i="26"/>
  <c r="D96" i="26"/>
  <c r="F94" i="26"/>
  <c r="H92" i="26"/>
  <c r="C91" i="26"/>
  <c r="E89" i="26"/>
  <c r="G87" i="26"/>
  <c r="B86" i="26"/>
  <c r="D84" i="26"/>
  <c r="F82" i="26"/>
  <c r="H80" i="26"/>
  <c r="C79" i="26"/>
  <c r="E77" i="26"/>
  <c r="G75" i="26"/>
  <c r="B74" i="26"/>
  <c r="D255" i="26"/>
  <c r="E248" i="26"/>
  <c r="F241" i="26"/>
  <c r="G234" i="26"/>
  <c r="H227" i="26"/>
  <c r="B221" i="26"/>
  <c r="C214" i="26"/>
  <c r="B209" i="26"/>
  <c r="B205" i="26"/>
  <c r="G200" i="26"/>
  <c r="D197" i="26"/>
  <c r="H193" i="26"/>
  <c r="E190" i="26"/>
  <c r="B187" i="26"/>
  <c r="F183" i="26"/>
  <c r="C180" i="26"/>
  <c r="G176" i="26"/>
  <c r="D173" i="26"/>
  <c r="E170" i="26"/>
  <c r="D167" i="26"/>
  <c r="H164" i="26"/>
  <c r="C162" i="26"/>
  <c r="G159" i="26"/>
  <c r="E157" i="26"/>
  <c r="C155" i="26"/>
  <c r="B153" i="26"/>
  <c r="B151" i="26"/>
  <c r="H148" i="26"/>
  <c r="H146" i="26"/>
  <c r="H144" i="26"/>
  <c r="G142" i="26"/>
  <c r="G140" i="26"/>
  <c r="G138" i="26"/>
  <c r="H136" i="26"/>
  <c r="B135" i="26"/>
  <c r="C133" i="26"/>
  <c r="D131" i="26"/>
  <c r="E129" i="26"/>
  <c r="F127" i="26"/>
  <c r="G125" i="26"/>
  <c r="H123" i="26"/>
  <c r="B122" i="26"/>
  <c r="C120" i="26"/>
  <c r="E118" i="26"/>
  <c r="G116" i="26"/>
  <c r="B115" i="26"/>
  <c r="D113" i="26"/>
  <c r="F111" i="26"/>
  <c r="H109" i="26"/>
  <c r="C108" i="26"/>
  <c r="E106" i="26"/>
  <c r="G104" i="26"/>
  <c r="B103" i="26"/>
  <c r="D101" i="26"/>
  <c r="F99" i="26"/>
  <c r="H97" i="26"/>
  <c r="C96" i="26"/>
  <c r="E94" i="26"/>
  <c r="G92" i="26"/>
  <c r="B91" i="26"/>
  <c r="D89" i="26"/>
  <c r="F87" i="26"/>
  <c r="H85" i="26"/>
  <c r="C255" i="26"/>
  <c r="D248" i="26"/>
  <c r="E241" i="26"/>
  <c r="F234" i="26"/>
  <c r="G227" i="26"/>
  <c r="H220" i="26"/>
  <c r="B214" i="26"/>
  <c r="H208" i="26"/>
  <c r="G204" i="26"/>
  <c r="E200" i="26"/>
  <c r="B197" i="26"/>
  <c r="F193" i="26"/>
  <c r="C190" i="26"/>
  <c r="G186" i="26"/>
  <c r="D183" i="26"/>
  <c r="H179" i="26"/>
  <c r="E176" i="26"/>
  <c r="B173" i="26"/>
  <c r="C170" i="26"/>
  <c r="C167" i="26"/>
  <c r="G164" i="26"/>
  <c r="B162" i="26"/>
  <c r="F159" i="26"/>
  <c r="D157" i="26"/>
  <c r="B155" i="26"/>
  <c r="H152" i="26"/>
  <c r="G150" i="26"/>
  <c r="G148" i="26"/>
  <c r="G146" i="26"/>
  <c r="G144" i="26"/>
  <c r="F142" i="26"/>
  <c r="E140" i="26"/>
  <c r="F138" i="26"/>
  <c r="G136" i="26"/>
  <c r="H134" i="26"/>
  <c r="B133" i="26"/>
  <c r="C131" i="26"/>
  <c r="D129" i="26"/>
  <c r="C28" i="26"/>
  <c r="H29" i="26"/>
  <c r="F31" i="26"/>
  <c r="D33" i="26"/>
  <c r="B35" i="26"/>
  <c r="G36" i="26"/>
  <c r="E38" i="26"/>
  <c r="C40" i="26"/>
  <c r="H41" i="26"/>
  <c r="F43" i="26"/>
  <c r="D45" i="26"/>
  <c r="B47" i="26"/>
  <c r="H48" i="26"/>
  <c r="H50" i="26"/>
  <c r="D53" i="26"/>
  <c r="F56" i="26"/>
  <c r="B60" i="26"/>
  <c r="G63" i="26"/>
  <c r="E68" i="26"/>
  <c r="C72" i="26"/>
  <c r="G78" i="26"/>
  <c r="F85" i="26"/>
  <c r="H95" i="26"/>
  <c r="C106" i="26"/>
  <c r="E116" i="26"/>
  <c r="D127" i="26"/>
  <c r="F148" i="26"/>
  <c r="G179" i="26"/>
  <c r="H233" i="26"/>
  <c r="D28" i="26"/>
  <c r="B30" i="26"/>
  <c r="G31" i="26"/>
  <c r="E33" i="26"/>
  <c r="C35" i="26"/>
  <c r="H36" i="26"/>
  <c r="F38" i="26"/>
  <c r="D40" i="26"/>
  <c r="B42" i="26"/>
  <c r="G43" i="26"/>
  <c r="E45" i="26"/>
  <c r="C47" i="26"/>
  <c r="B49" i="26"/>
  <c r="B51" i="26"/>
  <c r="E53" i="26"/>
  <c r="G56" i="26"/>
  <c r="C60" i="26"/>
  <c r="F64" i="26"/>
  <c r="F68" i="26"/>
  <c r="D72" i="26"/>
  <c r="H78" i="26"/>
  <c r="G85" i="26"/>
  <c r="B96" i="26"/>
  <c r="D106" i="26"/>
  <c r="F116" i="26"/>
  <c r="E127" i="26"/>
  <c r="F150" i="26"/>
  <c r="C183" i="26"/>
  <c r="G240" i="26"/>
  <c r="B89" i="26"/>
  <c r="G30" i="26"/>
  <c r="E24" i="26"/>
  <c r="E23" i="26" s="1"/>
  <c r="E28" i="26"/>
  <c r="C30" i="26"/>
  <c r="H31" i="26"/>
  <c r="F33" i="26"/>
  <c r="D35" i="26"/>
  <c r="B37" i="26"/>
  <c r="G38" i="26"/>
  <c r="E40" i="26"/>
  <c r="C42" i="26"/>
  <c r="H43" i="26"/>
  <c r="F45" i="26"/>
  <c r="D47" i="26"/>
  <c r="C49" i="26"/>
  <c r="D51" i="26"/>
  <c r="C54" i="26"/>
  <c r="H56" i="26"/>
  <c r="D60" i="26"/>
  <c r="B65" i="26"/>
  <c r="G68" i="26"/>
  <c r="C73" i="26"/>
  <c r="B79" i="26"/>
  <c r="D87" i="26"/>
  <c r="F97" i="26"/>
  <c r="H107" i="26"/>
  <c r="C118" i="26"/>
  <c r="C129" i="26"/>
  <c r="G152" i="26"/>
  <c r="F186" i="26"/>
  <c r="F247" i="26"/>
  <c r="H119" i="26"/>
  <c r="F28" i="26"/>
  <c r="D30" i="26"/>
  <c r="B32" i="26"/>
  <c r="G33" i="26"/>
  <c r="E35" i="26"/>
  <c r="C37" i="26"/>
  <c r="H38" i="26"/>
  <c r="F40" i="26"/>
  <c r="D42" i="26"/>
  <c r="B44" i="26"/>
  <c r="G45" i="26"/>
  <c r="E47" i="26"/>
  <c r="D49" i="26"/>
  <c r="E51" i="26"/>
  <c r="D54" i="26"/>
  <c r="F57" i="26"/>
  <c r="C61" i="26"/>
  <c r="C65" i="26"/>
  <c r="H68" i="26"/>
  <c r="F73" i="26"/>
  <c r="E80" i="26"/>
  <c r="E87" i="26"/>
  <c r="G97" i="26"/>
  <c r="B108" i="26"/>
  <c r="D118" i="26"/>
  <c r="B131" i="26"/>
  <c r="G154" i="26"/>
  <c r="B190" i="26"/>
  <c r="E254" i="26"/>
  <c r="H45" i="32"/>
  <c r="F43" i="32"/>
  <c r="F45" i="32" s="1"/>
  <c r="D45" i="32"/>
  <c r="D49" i="32" s="1"/>
  <c r="E47" i="32" s="1"/>
  <c r="E49" i="32" s="1"/>
  <c r="F47" i="32" s="1"/>
  <c r="N46" i="35"/>
  <c r="H46" i="35"/>
  <c r="K46" i="35"/>
  <c r="I46" i="35"/>
  <c r="E46" i="35"/>
  <c r="M46" i="35"/>
  <c r="G46" i="35"/>
  <c r="O46" i="35"/>
  <c r="J46" i="35"/>
  <c r="L46" i="35"/>
  <c r="F46" i="35"/>
  <c r="K43" i="32" l="1"/>
  <c r="K45" i="32" s="1"/>
  <c r="F49" i="32"/>
  <c r="G47" i="32" s="1"/>
  <c r="G49" i="32" s="1"/>
  <c r="H47" i="32" s="1"/>
  <c r="H49" i="32" s="1"/>
  <c r="I47" i="32" s="1"/>
  <c r="I49" i="32" s="1"/>
  <c r="J47" i="32" s="1"/>
  <c r="J49" i="32" s="1"/>
  <c r="K47" i="32" s="1"/>
  <c r="K49" i="32" s="1"/>
</calcChain>
</file>

<file path=xl/comments1.xml><?xml version="1.0" encoding="utf-8"?>
<comments xmlns="http://schemas.openxmlformats.org/spreadsheetml/2006/main">
  <authors>
    <author>Ryan Flanagan</author>
  </authors>
  <commentList>
    <comment ref="B5" authorId="0" shapeId="0">
      <text>
        <r>
          <rPr>
            <b/>
            <sz val="9"/>
            <rFont val="Tahoma"/>
            <family val="2"/>
          </rPr>
          <t xml:space="preserve">Explanation:
</t>
        </r>
        <r>
          <rPr>
            <sz val="9"/>
            <rFont val="Tahoma"/>
            <family val="2"/>
          </rPr>
          <t xml:space="preserve">
Enter Loan values in cells E10, E12 and E13. Loan summary in cells E15 through E18 and Loan table are automatically updated</t>
        </r>
      </text>
    </comment>
    <comment ref="G18" authorId="0" shapeId="0">
      <text>
        <r>
          <rPr>
            <b/>
            <sz val="9"/>
            <rFont val="Tahoma"/>
            <family val="2"/>
          </rPr>
          <t>Please select an option from the dropdown menu</t>
        </r>
      </text>
    </comment>
  </commentList>
</comments>
</file>

<file path=xl/comments2.xml><?xml version="1.0" encoding="utf-8"?>
<comments xmlns="http://schemas.openxmlformats.org/spreadsheetml/2006/main">
  <authors>
    <author>Jane Cormack</author>
  </authors>
  <commentList>
    <comment ref="B10" authorId="0" shapeId="0">
      <text>
        <r>
          <rPr>
            <b/>
            <sz val="10"/>
            <rFont val="Arial"/>
            <family val="2"/>
          </rPr>
          <t>Explanation</t>
        </r>
        <r>
          <rPr>
            <sz val="10"/>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text>
        <r>
          <rPr>
            <b/>
            <sz val="10"/>
            <rFont val="Arial"/>
            <family val="2"/>
          </rPr>
          <t>Explanation:</t>
        </r>
        <r>
          <rPr>
            <sz val="10"/>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text>
        <r>
          <rPr>
            <b/>
            <sz val="10"/>
            <rFont val="Arial"/>
            <family val="2"/>
          </rPr>
          <t xml:space="preserve">Explanation:
</t>
        </r>
        <r>
          <rPr>
            <sz val="10"/>
            <rFont val="Arial"/>
            <family val="2"/>
          </rPr>
          <t xml:space="preserve">
Add a brief description for any items to help your Business Adviser understand each cash in-flow.</t>
        </r>
      </text>
    </comment>
    <comment ref="D12" authorId="0" shapeId="0">
      <text>
        <r>
          <rPr>
            <b/>
            <sz val="10"/>
            <rFont val="Arial"/>
            <family val="2"/>
          </rPr>
          <t>Explanation:</t>
        </r>
        <r>
          <rPr>
            <sz val="10"/>
            <rFont val="Arial"/>
            <family val="2"/>
          </rPr>
          <t xml:space="preserve">
Enter any money that you had at the start of this six-month period. Leave it blank if this does not apply to some/any of your items.</t>
        </r>
      </text>
    </comment>
    <comment ref="K12" authorId="0" shapeId="0">
      <text>
        <r>
          <rPr>
            <b/>
            <sz val="10"/>
            <rFont val="Arial"/>
            <family val="2"/>
          </rPr>
          <t>Explanation:</t>
        </r>
        <r>
          <rPr>
            <sz val="10"/>
            <rFont val="Arial"/>
            <family val="2"/>
          </rPr>
          <t xml:space="preserve">
This column will give you the six-month total for each of your cash in-flows.</t>
        </r>
      </text>
    </comment>
    <comment ref="B13" authorId="0" shapeId="0">
      <text>
        <r>
          <rPr>
            <b/>
            <sz val="10"/>
            <rFont val="Arial"/>
            <family val="2"/>
          </rPr>
          <t xml:space="preserve">Explanation:
</t>
        </r>
        <r>
          <rPr>
            <sz val="10"/>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text>
        <r>
          <rPr>
            <b/>
            <sz val="10"/>
            <rFont val="Arial"/>
            <family val="2"/>
          </rPr>
          <t>Explanation:</t>
        </r>
        <r>
          <rPr>
            <sz val="10"/>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text>
        <r>
          <rPr>
            <b/>
            <sz val="10"/>
            <rFont val="Arial"/>
            <family val="2"/>
          </rPr>
          <t xml:space="preserve">Explanation:
</t>
        </r>
        <r>
          <rPr>
            <sz val="10"/>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text>
        <r>
          <rPr>
            <b/>
            <sz val="10"/>
            <rFont val="Arial"/>
            <family val="2"/>
          </rPr>
          <t>Explanation:</t>
        </r>
        <r>
          <rPr>
            <sz val="10"/>
            <rFont val="Arial"/>
            <family val="2"/>
          </rPr>
          <t xml:space="preserve">
Your total cash in-flow is made up of all your individual sources of income added together.</t>
        </r>
      </text>
    </comment>
    <comment ref="B22" authorId="0" shapeId="0">
      <text>
        <r>
          <rPr>
            <b/>
            <sz val="10"/>
            <rFont val="Arial"/>
            <family val="2"/>
          </rPr>
          <t>Explanation:</t>
        </r>
        <r>
          <rPr>
            <sz val="10"/>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text>
        <r>
          <rPr>
            <b/>
            <sz val="10"/>
            <rFont val="Arial"/>
            <family val="2"/>
          </rPr>
          <t xml:space="preserve">Explanation:
</t>
        </r>
        <r>
          <rPr>
            <sz val="10"/>
            <rFont val="Arial"/>
            <family val="2"/>
          </rPr>
          <t xml:space="preserve">
Add a brief description for any items to help your Business Adviser understand each cash out-flow.</t>
        </r>
      </text>
    </comment>
    <comment ref="D22" authorId="0" shapeId="0">
      <text>
        <r>
          <rPr>
            <b/>
            <sz val="10"/>
            <rFont val="Arial"/>
            <family val="2"/>
          </rPr>
          <t>Explanation:</t>
        </r>
        <r>
          <rPr>
            <sz val="10"/>
            <rFont val="Arial"/>
            <family val="2"/>
          </rPr>
          <t xml:space="preserve">
Enter any expenses that you had at the start of this six-month period. Leave it blank if this does not apply to some/any of your items.</t>
        </r>
      </text>
    </comment>
    <comment ref="K22" authorId="0" shapeId="0">
      <text>
        <r>
          <rPr>
            <b/>
            <sz val="10"/>
            <rFont val="Arial"/>
            <family val="2"/>
          </rPr>
          <t>Explanation:</t>
        </r>
        <r>
          <rPr>
            <sz val="10"/>
            <rFont val="Arial"/>
            <family val="2"/>
          </rPr>
          <t xml:space="preserve">
This column will give you the six-month total for each of your cash out-flows.</t>
        </r>
      </text>
    </comment>
    <comment ref="B23" authorId="0" shapeId="0">
      <text>
        <r>
          <rPr>
            <b/>
            <sz val="10"/>
            <rFont val="Arial"/>
            <family val="2"/>
          </rPr>
          <t xml:space="preserve">Explanation:
</t>
        </r>
        <r>
          <rPr>
            <sz val="10"/>
            <rFont val="Arial"/>
            <family val="2"/>
          </rPr>
          <t xml:space="preserve">
This is the costs you incurred to produce all of your sales over the last six-months. </t>
        </r>
      </text>
    </comment>
    <comment ref="B24" authorId="0" shapeId="0">
      <text>
        <r>
          <rPr>
            <b/>
            <sz val="10"/>
            <rFont val="Arial"/>
            <family val="2"/>
          </rPr>
          <t>Explanation:</t>
        </r>
        <r>
          <rPr>
            <sz val="10"/>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text>
        <r>
          <rPr>
            <b/>
            <sz val="10"/>
            <rFont val="Arial"/>
            <family val="2"/>
          </rPr>
          <t>Explanation:</t>
        </r>
        <r>
          <rPr>
            <sz val="10"/>
            <rFont val="Arial"/>
            <family val="2"/>
          </rPr>
          <t xml:space="preserve">
If you have a business premises or work from a home office, then it is likely that you will have been paying business rates to your local council.</t>
        </r>
      </text>
    </comment>
    <comment ref="B26" authorId="0" shapeId="0">
      <text>
        <r>
          <rPr>
            <b/>
            <sz val="10"/>
            <rFont val="Arial"/>
            <family val="2"/>
          </rPr>
          <t xml:space="preserve">Explanation:
</t>
        </r>
        <r>
          <rPr>
            <sz val="10"/>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text>
        <r>
          <rPr>
            <b/>
            <sz val="10"/>
            <rFont val="Arial"/>
            <family val="2"/>
          </rPr>
          <t xml:space="preserve">Explanation:
</t>
        </r>
        <r>
          <rPr>
            <sz val="10"/>
            <rFont val="Arial"/>
            <family val="2"/>
          </rPr>
          <t>Did you pay insurance for any aspect of your business in the last six-months? This could be anything from premises, stock or equipment insurance to personal or employee liability insurance.</t>
        </r>
      </text>
    </comment>
    <comment ref="B28" authorId="0" shapeId="0">
      <text>
        <r>
          <rPr>
            <b/>
            <sz val="10"/>
            <rFont val="Arial"/>
            <family val="2"/>
          </rPr>
          <t xml:space="preserve">Explanation:
</t>
        </r>
        <r>
          <rPr>
            <sz val="10"/>
            <rFont val="Arial"/>
            <family val="2"/>
          </rPr>
          <t xml:space="preserve">
Think about any costs you incurred for this line item across your business, including the cost for each individual staff member if relevant.</t>
        </r>
      </text>
    </comment>
    <comment ref="B29" authorId="0" shapeId="0">
      <text>
        <r>
          <rPr>
            <b/>
            <sz val="10"/>
            <rFont val="Arial"/>
            <family val="2"/>
          </rPr>
          <t xml:space="preserve">Explanation:
</t>
        </r>
        <r>
          <rPr>
            <sz val="10"/>
            <rFont val="Arial"/>
            <family val="2"/>
          </rPr>
          <t xml:space="preserve">Think about what money you used to promote your business and drive sales in the last six-months. </t>
        </r>
      </text>
    </comment>
    <comment ref="B30" authorId="0" shapeId="0">
      <text>
        <r>
          <rPr>
            <b/>
            <sz val="10"/>
            <rFont val="Arial"/>
            <family val="2"/>
          </rPr>
          <t xml:space="preserve">Explanation:
</t>
        </r>
        <r>
          <rPr>
            <sz val="10"/>
            <rFont val="Arial"/>
            <family val="2"/>
          </rPr>
          <t>If you use a vehicle to operate your business, how much did you spend each month on fuel, insurance, registration, repairs?</t>
        </r>
      </text>
    </comment>
    <comment ref="B31" authorId="0" shapeId="0">
      <text>
        <r>
          <rPr>
            <b/>
            <sz val="10"/>
            <rFont val="Arial"/>
            <family val="2"/>
          </rPr>
          <t xml:space="preserve">Explanation:
</t>
        </r>
        <r>
          <rPr>
            <sz val="10"/>
            <rFont val="Arial"/>
            <family val="2"/>
          </rPr>
          <t xml:space="preserve">
This is the cost of purchasing or leasing equipment to produce your product(s) and/or service(s), or the use of software to support you in delivering your product(s) and/or service(s).</t>
        </r>
      </text>
    </comment>
    <comment ref="B32" authorId="0" shapeId="0">
      <text>
        <r>
          <rPr>
            <b/>
            <sz val="10"/>
            <rFont val="Arial"/>
            <family val="2"/>
          </rPr>
          <t xml:space="preserve">Explanation:
</t>
        </r>
        <r>
          <rPr>
            <sz val="10"/>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text>
        <r>
          <rPr>
            <b/>
            <sz val="10"/>
            <rFont val="Arial"/>
            <family val="2"/>
          </rPr>
          <t xml:space="preserve">Explanation:
</t>
        </r>
        <r>
          <rPr>
            <sz val="10"/>
            <rFont val="Arial"/>
            <family val="2"/>
          </rPr>
          <t>If you run a product based business then you may incur monthly fees for transport and delivery of your goods.</t>
        </r>
      </text>
    </comment>
    <comment ref="B34" authorId="0" shapeId="0">
      <text>
        <r>
          <rPr>
            <b/>
            <sz val="10"/>
            <rFont val="Arial"/>
            <family val="2"/>
          </rPr>
          <t xml:space="preserve">Explanation:
</t>
        </r>
        <r>
          <rPr>
            <sz val="10"/>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text>
        <r>
          <rPr>
            <b/>
            <sz val="10"/>
            <rFont val="Arial"/>
            <family val="2"/>
          </rPr>
          <t>Explanation:</t>
        </r>
        <r>
          <rPr>
            <sz val="10"/>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text>
        <r>
          <rPr>
            <b/>
            <sz val="10"/>
            <rFont val="Arial"/>
            <family val="2"/>
          </rPr>
          <t xml:space="preserve">Explanation:
</t>
        </r>
        <r>
          <rPr>
            <sz val="10"/>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text>
        <r>
          <rPr>
            <b/>
            <sz val="10"/>
            <rFont val="Arial"/>
            <family val="2"/>
          </rPr>
          <t xml:space="preserve">Explanation:
</t>
        </r>
        <r>
          <rPr>
            <sz val="10"/>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text>
        <r>
          <rPr>
            <sz val="11"/>
            <color indexed="8"/>
            <rFont val="Helvetica"/>
            <family val="2"/>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text>
        <r>
          <rPr>
            <b/>
            <sz val="10"/>
            <rFont val="Arial"/>
            <family val="2"/>
          </rPr>
          <t>Explanation:</t>
        </r>
        <r>
          <rPr>
            <sz val="10"/>
            <rFont val="Arial"/>
            <family val="2"/>
          </rPr>
          <t xml:space="preserve">
Your total cash out-flow is made up of all your expenses from the last six-months added together.</t>
        </r>
      </text>
    </comment>
    <comment ref="C45" authorId="0" shapeId="0">
      <text>
        <r>
          <rPr>
            <b/>
            <sz val="10"/>
            <rFont val="Arial"/>
            <family val="2"/>
          </rPr>
          <t xml:space="preserve">Explanation:
</t>
        </r>
        <r>
          <rPr>
            <sz val="10"/>
            <rFont val="Arial"/>
            <family val="2"/>
          </rPr>
          <t>Your net cash flow tells you the difference between what came into your business and what went out of your business over the last six-months.</t>
        </r>
      </text>
    </comment>
    <comment ref="C47" authorId="0" shapeId="0">
      <text>
        <r>
          <rPr>
            <b/>
            <sz val="10"/>
            <rFont val="Arial"/>
            <family val="2"/>
          </rPr>
          <t xml:space="preserve">Explanation:
</t>
        </r>
        <r>
          <rPr>
            <sz val="10"/>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text>
        <r>
          <rPr>
            <b/>
            <sz val="10"/>
            <rFont val="Arial"/>
            <family val="2"/>
          </rPr>
          <t>Explanation:</t>
        </r>
        <r>
          <rPr>
            <sz val="10"/>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text>
        <r>
          <rPr>
            <b/>
            <sz val="10"/>
            <rFont val="Arial"/>
            <family val="2"/>
          </rPr>
          <t xml:space="preserve">Explanation:
</t>
        </r>
        <r>
          <rPr>
            <sz val="10"/>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text>
        <r>
          <rPr>
            <b/>
            <sz val="10"/>
            <rFont val="Arial"/>
            <family val="2"/>
          </rPr>
          <t xml:space="preserve">Explanation:
</t>
        </r>
        <r>
          <rPr>
            <sz val="10"/>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<sst xmlns="http://schemas.openxmlformats.org/spreadsheetml/2006/main" count="235" uniqueCount="202">
  <si>
    <t>January</t>
  </si>
  <si>
    <t>February</t>
  </si>
  <si>
    <t>March</t>
  </si>
  <si>
    <t>April</t>
  </si>
  <si>
    <t>May</t>
  </si>
  <si>
    <t>June</t>
  </si>
  <si>
    <t>July</t>
  </si>
  <si>
    <t>August</t>
  </si>
  <si>
    <t>September</t>
  </si>
  <si>
    <t>October</t>
  </si>
  <si>
    <t>November</t>
  </si>
  <si>
    <t>December</t>
  </si>
  <si>
    <t>ACTUAL CASH FLOWS: SIX-MONTHS</t>
  </si>
  <si>
    <t>Enter your full name</t>
  </si>
  <si>
    <t>Key:</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</si>
  <si>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</si>
  <si>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</si>
  <si>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</si>
  <si>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</si>
  <si>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</si>
  <si>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</si>
  <si>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</si>
  <si>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</si>
  <si>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</si>
  <si>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</si>
  <si>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</si>
  <si>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</si>
  <si>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</si>
  <si>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</si>
  <si>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</si>
  <si>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</si>
  <si>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</si>
  <si>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</si>
  <si>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</si>
  <si>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</si>
  <si>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</si>
  <si>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</si>
  <si>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</si>
  <si>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</si>
  <si>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</si>
  <si>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</si>
  <si>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</si>
  <si>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</si>
  <si>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</si>
  <si>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</si>
  <si>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</si>
  <si>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</si>
  <si>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</si>
  <si>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</si>
  <si>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</si>
  <si>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</si>
  <si>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</si>
  <si>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</si>
  <si>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</si>
  <si>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</si>
  <si>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</si>
  <si>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t>
  </si>
  <si>
    <t>Excel Tips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</si>
  <si>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</si>
  <si>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</si>
  <si>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</si>
  <si>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</si>
  <si>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</si>
  <si>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</si>
  <si>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</si>
  <si>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</si>
  <si>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</si>
  <si>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</si>
  <si>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</si>
  <si>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</si>
  <si>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</si>
  <si>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</si>
  <si>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</si>
  <si>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</si>
  <si>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</si>
  <si>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</si>
  <si>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</si>
  <si>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</si>
  <si>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</si>
  <si>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</si>
  <si>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</si>
  <si>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Stress test at 10% reduction in revenue</t>
  </si>
  <si>
    <t>Stress test at 15% reduction in revenue</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</si>
  <si>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</si>
  <si>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</si>
  <si>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</si>
  <si>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</si>
  <si>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</si>
  <si>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2. Навички та компетенції</t>
  </si>
  <si>
    <t>Поясніть свій підхід до ціноутворення товарів та/або послуг:</t>
  </si>
  <si>
    <t xml:space="preserve">Поточні або майбутні можливості: </t>
  </si>
  <si>
    <t>Поштові, поліграфічні, канцтовари</t>
  </si>
  <si>
    <t>Транспорт і доставка</t>
  </si>
  <si>
    <t>Як ви просуваєте/будете просувати свій бізнес?</t>
  </si>
  <si>
    <t xml:space="preserve">Стаття витрат </t>
  </si>
  <si>
    <t xml:space="preserve">3. Цільова аудиторія </t>
  </si>
  <si>
    <t xml:space="preserve"> Поточні або майбутні загрози:</t>
  </si>
  <si>
    <t>Всього надходжень</t>
  </si>
  <si>
    <t>Всього витрати</t>
  </si>
  <si>
    <t>Ваш чистий дохід</t>
  </si>
  <si>
    <t>Ваші нотатки та коментарі</t>
  </si>
  <si>
    <t>Додаткові доходи від реалізації товарів/послуг</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</si>
  <si>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</si>
  <si>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</si>
  <si>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</si>
  <si>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Сплата податків і зборів</t>
  </si>
  <si>
    <t>Телефон та інтернет</t>
  </si>
  <si>
    <t>Охорона</t>
  </si>
  <si>
    <t>Разом</t>
  </si>
  <si>
    <t>(обов'язково до заповнення)</t>
  </si>
  <si>
    <t>Група оподаткування для юридичних осіб</t>
  </si>
  <si>
    <t>Група оподаткування для ФОП</t>
  </si>
  <si>
    <t>Вкажіть будь-який попередній досвід, все, що стосується реалізації  бізнес-плану проєктної ідеї, стартапу:</t>
  </si>
  <si>
    <t xml:space="preserve">
Коротко опишіть своїх цільових клієнтів (споживачів):</t>
  </si>
  <si>
    <t>Інші джерела надходжень грошових коштів не заборонених чинним законодавством</t>
  </si>
  <si>
    <t>Використайте це місце для пояснень будь-якої необхідної інформації, яку ви вказали вище при заповненні полів</t>
  </si>
  <si>
    <r>
      <t>4.</t>
    </r>
    <r>
      <rPr>
        <sz val="14"/>
        <rFont val="Times New Roman"/>
        <family val="1"/>
        <charset val="204"/>
      </rPr>
      <t xml:space="preserve"> </t>
    </r>
    <r>
      <rPr>
        <b/>
        <sz val="14"/>
        <rFont val="Times New Roman"/>
        <family val="1"/>
        <charset val="204"/>
      </rPr>
      <t>Ринок, конкуренція та очікувані соціально-економічні результати реалізації проєктної ідеї, стартапу</t>
    </r>
  </si>
  <si>
    <t>Будь ласка, заповніть кожне поле, використовуючи запитання, підказки та приклади, як орієнтир для деталізації інформації, яка потрібна для прийняття рішень</t>
  </si>
  <si>
    <t>- загальна
- спрощена</t>
  </si>
  <si>
    <t>І. Опис проєктної ідеї, стартапу</t>
  </si>
  <si>
    <t>Опис проєктної ідеї, стартапу:</t>
  </si>
  <si>
    <t>Опис використання гранту і як це допоможе досягнути ваших цілей:</t>
  </si>
  <si>
    <t>Зазначається інформація про всі напрями навчання враховуючи курси, тренінги тощо, які, як ви вважаєте допоможуть у реалізації цього бізнес-плану</t>
  </si>
  <si>
    <t>Пояснення до заповнення</t>
  </si>
  <si>
    <t>Які потреби або проблеми клієнта вирішують ваші продукти та/або послуги:</t>
  </si>
  <si>
    <t>Обґрунтування того, чому клієнти мають купувати саме ваші товари/послуги</t>
  </si>
  <si>
    <t>Переваги:</t>
  </si>
  <si>
    <t>Недоліки:</t>
  </si>
  <si>
    <r>
      <t>5.</t>
    </r>
    <r>
      <rPr>
        <sz val="14"/>
        <rFont val="Times New Roman"/>
        <family val="1"/>
        <charset val="204"/>
      </rPr>
      <t xml:space="preserve"> </t>
    </r>
    <r>
      <rPr>
        <b/>
        <sz val="14"/>
        <rFont val="Times New Roman"/>
        <family val="1"/>
        <charset val="204"/>
      </rPr>
      <t>Плани продажів і маркетингу</t>
    </r>
  </si>
  <si>
    <t>Розмір фінансової підтримки (гранту) з бюджету Чернівецької міської територіальної громади</t>
  </si>
  <si>
    <t>Власний внесок</t>
  </si>
  <si>
    <t>Надходження від реалізації основних товарів/послуг</t>
  </si>
  <si>
    <t>Специфікація витрат</t>
  </si>
  <si>
    <t>Придбання майна для здійснення діяльності</t>
  </si>
  <si>
    <t>Страхування</t>
  </si>
  <si>
    <t>Статті надходжень</t>
  </si>
  <si>
    <t xml:space="preserve">                                                                                 </t>
  </si>
  <si>
    <t xml:space="preserve">   (підпис)             </t>
  </si>
  <si>
    <t xml:space="preserve">Бізнес-план проєктної ідеї, стартапу має містити детальний опис бізнес процесів </t>
  </si>
  <si>
    <t>Сума фінансової підтримки (гранту)</t>
  </si>
  <si>
    <t>Описується цільова аудиторія споживачів ваших товарів/послуг та їх мотивація для купівлі товарів/послуг саме у вас. Проаналізуйте за можливості, їх купівельну спроможність</t>
  </si>
  <si>
    <t xml:space="preserve">«______» ______________________ 20 ____ р.  </t>
  </si>
  <si>
    <t>(підпис)</t>
  </si>
  <si>
    <t>Напрями витрат пов'язаних з реалізацією проєкту</t>
  </si>
  <si>
    <r>
      <t xml:space="preserve">Джерело покриття витрат </t>
    </r>
    <r>
      <rPr>
        <i/>
        <sz val="9"/>
        <rFont val="Times New Roman"/>
        <family val="1"/>
        <charset val="204"/>
      </rPr>
      <t>(кошти гранту/ власні/ інші)</t>
    </r>
  </si>
  <si>
    <t>(назва проєкту)</t>
  </si>
  <si>
    <t>Оберіть один із варіантів</t>
  </si>
  <si>
    <t>Заповнення всіх вкладок необхідно для захисту бізнес-плану та отримання фінансової підтримки у формі гранту від Чернівецької міської ради</t>
  </si>
  <si>
    <r>
      <t>1.</t>
    </r>
    <r>
      <rPr>
        <sz val="14"/>
        <rFont val="Times New Roman"/>
        <family val="1"/>
        <charset val="204"/>
      </rPr>
      <t xml:space="preserve"> </t>
    </r>
    <r>
      <rPr>
        <b/>
        <sz val="14"/>
        <rFont val="Times New Roman"/>
        <family val="1"/>
        <charset val="204"/>
      </rPr>
      <t>Бізнес-ідея, стартап</t>
    </r>
  </si>
  <si>
    <t>Цілі бізнес-проєкту:</t>
  </si>
  <si>
    <t>Обґрунтування</t>
  </si>
  <si>
    <t>Детально описується використання фінансової підтримки (всі витрати суми гранту) та обґрунтування того, як це допоможе в досягненні поставлених цілей</t>
  </si>
  <si>
    <t>Зазначається інформація про набутий досвід для реалізації бізнес-проєкту</t>
  </si>
  <si>
    <t>Вкажіть вашу освіту та кваліфікацію, яка допоможе реалізувати бізнес-план проєктної ідеї, стартапу:</t>
  </si>
  <si>
    <t>Аналіз ринку:</t>
  </si>
  <si>
    <t>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 сильні та слабкі сторони та визначте унікальні переваги вашої власної пропозиції;
- опишіть ключові моменти, які можуть допомогти вам збільшити чисельність своїх клієнтів</t>
  </si>
  <si>
    <t>Зазначте переваги вашого бізнес-проєкту від бізнесу конкурентів та вплив на користь для громади:</t>
  </si>
  <si>
    <t xml:space="preserve">      (власне ім'я, прізвище)</t>
  </si>
  <si>
    <t xml:space="preserve">                     (назва проєкту)</t>
  </si>
  <si>
    <t xml:space="preserve">Прогноз грошових потоків  — це оцінка грошей, які ви очікуєте залучити та виплатити протягом наступних 12 місяців.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місяць окремо (наростаючим підсумком в межах окремого місяця). </t>
  </si>
  <si>
    <t>Сума гранту, грн</t>
  </si>
  <si>
    <t>За місяцями реалізації бізнес-проєкту, стартапу</t>
  </si>
  <si>
    <r>
      <t xml:space="preserve">Всього </t>
    </r>
    <r>
      <rPr>
        <i/>
        <sz val="13"/>
        <rFont val="Times New Roman"/>
        <family val="1"/>
        <charset val="204"/>
      </rPr>
      <t>(грн)</t>
    </r>
  </si>
  <si>
    <t>Опис статті витрат</t>
  </si>
  <si>
    <t>Інші витрати</t>
  </si>
  <si>
    <t xml:space="preserve">    (власне ім'я, прізвище)</t>
  </si>
  <si>
    <t xml:space="preserve">ІІ. План надходжень та витрат на реалізацію бізнес-проєкту, стартапу </t>
  </si>
  <si>
    <t xml:space="preserve">БІЗНЕС-ПЛАН проєктної ідеї, стартапу </t>
  </si>
  <si>
    <t>Пам'ятка щодо заповнення БІЗНЕС-ПЛАНУ проєктної ідеї, стартапу</t>
  </si>
  <si>
    <t>ПОРАДИ ЩОДО ЗАПОВНЕННЯ ШАБЛОНУ БІЗНЕС-ПЛАНУ ПРОЄКТНОЇ ІДЕЇ, СТАРТАПУ</t>
  </si>
  <si>
    <r>
      <t xml:space="preserve">Шаблон бізнес-плану розроблений таким чином, щоб забезпечити його зручне та зрозуміле заповнення. Під час заповнення шаблону рекомендуємо уважно дотримуватися його структури та послідовності, вносячи інформацію відповідно до запланованих витрат, доходів і грошових потоків, необхідних для реалізації бізнес-ідеї, стартапу. Для заповнення шаблону вводьте дані лише у клітинки </t>
    </r>
    <r>
      <rPr>
        <b/>
        <sz val="13"/>
        <rFont val="Times New Roman"/>
        <family val="1"/>
        <charset val="204"/>
      </rPr>
      <t>білого кольору</t>
    </r>
    <r>
      <rPr>
        <sz val="13"/>
        <rFont val="Times New Roman"/>
        <family val="1"/>
        <charset val="204"/>
      </rPr>
      <t xml:space="preserve">. Клітинки </t>
    </r>
    <r>
      <rPr>
        <b/>
        <sz val="13"/>
        <rFont val="Times New Roman"/>
        <family val="1"/>
        <charset val="204"/>
      </rPr>
      <t>червоного кольору</t>
    </r>
    <r>
      <rPr>
        <sz val="13"/>
        <rFont val="Times New Roman"/>
        <family val="1"/>
        <charset val="204"/>
      </rPr>
      <t xml:space="preserve"> містять формули та заповнюються автоматично на підставі введених даних, тому не потребують ручного редагування.</t>
    </r>
  </si>
  <si>
    <t>Усі введені значення мають бути в гривнях з врахуванням ПДВ.</t>
  </si>
  <si>
    <r>
      <t>Використовуйте поле "</t>
    </r>
    <r>
      <rPr>
        <b/>
        <sz val="13"/>
        <rFont val="Times New Roman"/>
        <family val="1"/>
        <charset val="204"/>
      </rPr>
      <t>Ваші нотатки та коментарі</t>
    </r>
    <r>
      <rPr>
        <sz val="13"/>
        <rFont val="Times New Roman"/>
        <family val="1"/>
        <charset val="204"/>
      </rPr>
      <t xml:space="preserve">" у нижній частині шаблону для надання додаткових пояснень, обґрунтування зроблених припущень або значення приміток, на які, на вашу думку, слід звернути увагу під час розгляду бізнес-плану проєктної ідеї, стартапу. </t>
    </r>
  </si>
  <si>
    <t>Якщо вам потрібно перейти до наступного рядка або почати новий абзац у тій самій клітинці, натисніть і утримуйте клавішу Alt, а потім один раз натисніть Enter. Це перенесе курсор на рядок нижче, але ви залишитеся в тій самій клітинці. Щоб зберегти внесені зміни, натисніть Enter, коли закінчите роботу. Не натискайте Esc, оскільки це скасує всі ваші зміни. Якщо вам потрібно відредагувати клітинку, не видаляючи вже введений текст, двічі клацніть на неї мишкою або натисніть клавішу F2,  й клацніть у рядку формул.</t>
  </si>
  <si>
    <r>
      <t xml:space="preserve">Якщо ви бажаєте переглянути формулу, за якою здійснюється розрахунок будь-якої клітинки </t>
    </r>
    <r>
      <rPr>
        <b/>
        <sz val="13"/>
        <rFont val="Times New Roman"/>
        <family val="1"/>
        <charset val="204"/>
      </rPr>
      <t>червоного кольору</t>
    </r>
    <r>
      <rPr>
        <sz val="13"/>
        <rFont val="Times New Roman"/>
        <family val="1"/>
        <charset val="204"/>
      </rPr>
      <t xml:space="preserve">, або дізнатися, які саме дані використовуються для їх обчислення, клацніть відповідну клітинку. Формула автоматично відобразиться </t>
    </r>
    <r>
      <rPr>
        <b/>
        <sz val="13"/>
        <rFont val="Times New Roman"/>
        <family val="1"/>
        <charset val="204"/>
      </rPr>
      <t>в рядку формул</t>
    </r>
    <r>
      <rPr>
        <sz val="13"/>
        <rFont val="Times New Roman"/>
        <family val="1"/>
        <charset val="204"/>
      </rPr>
      <t xml:space="preserve"> у верхній частині вікна електронної таблиці.</t>
    </r>
  </si>
  <si>
    <t>У шаблоні наведено перелік найбільш поширених показників, однак він може не повною мірою відповідати особливостям вашої бізнес-ідеї, стартапу. За потреби ви можете у полі "Опис статті витрат" рядку "Інші витрати" зазначити окремо додаткові показники, а сума цих витрат зазначається загальна, які необхідні для реалізації вашого проєкту.</t>
  </si>
  <si>
    <t xml:space="preserve"> У цьому документі є дві вкладки, які необхідно заповнити як частину вашої заявки на отримання фінансової підтримки у формі гранту від Чернівецької міської ради. До кожного розділу бізнес-плану проєктної ідеї, стартапу є роз'яснення щодо їх заповнення. При оцінюванні бізнес-плану проєктної ідеї, стартапу конкурсна комісія враховуватиме логічність викладення інформації, повноту, чіткість і зрозумілість заповнення бізнес-плану. Тому рекомендуємо уважно перевірити правильність та достовірність усіх внесених даних перед його поданням. </t>
  </si>
  <si>
    <t>1 група, 2 група, 3 група, 4 група</t>
  </si>
  <si>
    <t>Описується організація бізнесу, основний продукт або послуга, унікальність, інноваційність та значущість для кінцевого споживача; вказуються основні переваги бізнес-ідеї, стартапу; при необхідності зазначається додаткова інформація щодо організації бізнесу та інша інформація</t>
  </si>
  <si>
    <t>Опис того, як реалізація проєкту сприятиме активізації господарської діяльності на території громади, економічний та/або соціальний ефект:
- створення суміжного бізнесу, розвиток локальної логістики;
- підвищення рівня зайнятості населення (кількість створення нових/додаткових робочих місць);
- формування попиту на місцеву продукцію/послуги;
- розвиток вже існуючих видів діяльності та інше;
 - соціальний вплив тощо</t>
  </si>
  <si>
    <r>
      <t xml:space="preserve">Сума </t>
    </r>
    <r>
      <rPr>
        <sz val="14"/>
        <rFont val="Times New Roman"/>
        <family val="1"/>
        <charset val="204"/>
      </rPr>
      <t xml:space="preserve"> </t>
    </r>
    <r>
      <rPr>
        <i/>
        <sz val="14"/>
        <rFont val="Times New Roman"/>
        <family val="1"/>
        <charset val="204"/>
      </rPr>
      <t>(грн)</t>
    </r>
  </si>
  <si>
    <t>ПОРАДИ ЩОДО ВИКОРИСТАННЯ EXCEL</t>
  </si>
  <si>
    <r>
      <t>Період реалізації бізнес-проєкту, стартапу</t>
    </r>
    <r>
      <rPr>
        <b/>
        <i/>
        <sz val="14"/>
        <rFont val="Times New Roman"/>
        <family val="1"/>
        <charset val="204"/>
      </rPr>
      <t xml:space="preserve"> (місяці)</t>
    </r>
  </si>
  <si>
    <r>
      <t xml:space="preserve">Опис 
</t>
    </r>
    <r>
      <rPr>
        <i/>
        <sz val="12"/>
        <rFont val="Times New Roman"/>
        <family val="1"/>
        <charset val="204"/>
      </rPr>
      <t>(в разі необхідності)</t>
    </r>
  </si>
  <si>
    <r>
      <t>Придбання обладнання, в тому числі для відновлюваних джерел енергії (ВДЕ), техніки, транспортних засобів, які необхідні для реалізації бізнес-проєкту (ідеї), стартапу, що не підлягають відчуженню до виконання умов договору про надання фінансової підтримки на реалізацію бізнес-проєкту, стартапу</t>
    </r>
    <r>
      <rPr>
        <i/>
        <sz val="12"/>
        <rFont val="Times New Roman"/>
        <family val="1"/>
        <charset val="204"/>
      </rPr>
      <t xml:space="preserve"> (на такі витрати можна спрямовувати до 100% розміру фінансової підтримки)</t>
    </r>
  </si>
  <si>
    <r>
      <t xml:space="preserve">Закупівля ліцензійного програмного забезпечення, послуг з програмування, інформаційних та автоматизованих систем, сировини, інвентарю, інструментів, матеріалів і послуг, необхідних для реалізації бізнес-проєкту (ідеї), стартапу </t>
    </r>
    <r>
      <rPr>
        <i/>
        <sz val="12"/>
        <rFont val="Times New Roman"/>
        <family val="1"/>
        <charset val="204"/>
      </rPr>
      <t xml:space="preserve">(такі витрати можуть становити сумарно не більше 50 % розміру фінансової підтримки) </t>
    </r>
  </si>
  <si>
    <r>
      <t>Лізинг обладнання, техніки, крім автомобілів, мотоциклів та інших транспортних засобів особистого користування</t>
    </r>
    <r>
      <rPr>
        <i/>
        <sz val="12"/>
        <rFont val="Times New Roman"/>
        <family val="1"/>
        <charset val="204"/>
      </rPr>
      <t xml:space="preserve"> (такі витрати можуть становити не більше 50 % розміру фінансової підтримки)</t>
    </r>
  </si>
  <si>
    <r>
      <t xml:space="preserve">Орендна плата за користування нежитловим приміщенням, земельною ділянкою, які будуть використовуватися в комерційних та виробничих цілях </t>
    </r>
    <r>
      <rPr>
        <i/>
        <sz val="12"/>
        <rFont val="Times New Roman"/>
        <family val="1"/>
        <charset val="204"/>
      </rPr>
      <t>(такі витрати можуть становити не більше 25 % розміру фінансової підтримки)</t>
    </r>
    <r>
      <rPr>
        <sz val="12"/>
        <rFont val="Times New Roman"/>
        <family val="1"/>
        <charset val="204"/>
      </rPr>
      <t xml:space="preserve"> </t>
    </r>
  </si>
  <si>
    <r>
      <t xml:space="preserve">Послуги маркетингу та реклами </t>
    </r>
    <r>
      <rPr>
        <i/>
        <sz val="12"/>
        <rFont val="Times New Roman"/>
        <family val="1"/>
        <charset val="204"/>
      </rPr>
      <t>(такі витрати можуть становити не більше 10 % розміру фінансової підтримки)</t>
    </r>
  </si>
  <si>
    <r>
      <t xml:space="preserve">Оренда плата за обладнання </t>
    </r>
    <r>
      <rPr>
        <i/>
        <sz val="12"/>
        <rFont val="Times New Roman"/>
        <family val="1"/>
        <charset val="204"/>
      </rPr>
      <t>(такі витрати можуть становити не більше 10 %  розміру фінансової підтримки)</t>
    </r>
  </si>
  <si>
    <r>
      <t>Комунальні послуги</t>
    </r>
    <r>
      <rPr>
        <i/>
        <sz val="12"/>
        <rFont val="Times New Roman"/>
        <family val="1"/>
        <charset val="204"/>
      </rPr>
      <t xml:space="preserve"> (газ, світло, вода)</t>
    </r>
  </si>
  <si>
    <r>
      <t xml:space="preserve">Оплата професійних послуг </t>
    </r>
    <r>
      <rPr>
        <i/>
        <sz val="12"/>
        <rFont val="Times New Roman"/>
        <family val="1"/>
        <charset val="204"/>
      </rPr>
      <t>(юридичні, бухгалтерські тощо)</t>
    </r>
  </si>
  <si>
    <r>
      <t xml:space="preserve">Оплата праці майбутніх працівників </t>
    </r>
    <r>
      <rPr>
        <i/>
        <sz val="12"/>
        <rFont val="Times New Roman"/>
        <family val="1"/>
        <charset val="204"/>
      </rPr>
      <t>(відповідно до запиту)</t>
    </r>
  </si>
  <si>
    <t>РЕКОМЕНДУЄМО</t>
  </si>
  <si>
    <t xml:space="preserve">Під час підготовки бізнес-плану проєктної ідеї, стартапу рекомендуємо врахувати вимоги чинного законодавства України щодо започаткування та провадження підприємницької діяльності, вибору системи оподаткування. </t>
  </si>
  <si>
    <t>Для отримання інформації та практичних роз'яснень пропонуємо звернутися до Офісу податкових консультацій Головного управління ДПС у Чернівецькій області за адресою: вул. Героїв Майдану, 200-А, м.Чернівці та на "Гарячі лінії" ДПС за посиланням: https://cv.tax.gov.ua/okremi-storinki/arhiv/639023.html</t>
  </si>
  <si>
    <r>
      <t xml:space="preserve">Назва суб'єкта підприємництва: ЮО/ФОП  
ПІБ учасника </t>
    </r>
    <r>
      <rPr>
        <i/>
        <sz val="14"/>
        <rFont val="Times New Roman"/>
        <family val="1"/>
        <charset val="204"/>
      </rPr>
      <t>(для фізичних осіб)</t>
    </r>
  </si>
  <si>
    <t>Заплановане місце реалізації бізнес-проєкту/
Адреса місця провадження господарської діяльності:</t>
  </si>
  <si>
    <t xml:space="preserve">Цілі мають бути вказані у форматі SMART: конкретними, вимірними, досяжними, реалістичними та обмеженими в часі
</t>
  </si>
  <si>
    <t>Вебсайт, реклама, маркетинг, соціальні мережі, участь у виставках тощо</t>
  </si>
  <si>
    <r>
      <t xml:space="preserve">Назва суб'єкта підприємництва: ЮО/ФОП/ПІБ учасника </t>
    </r>
    <r>
      <rPr>
        <i/>
        <sz val="14"/>
        <rFont val="Times New Roman"/>
        <family val="1"/>
        <charset val="204"/>
      </rPr>
      <t>(для фізичних осіб)</t>
    </r>
    <r>
      <rPr>
        <sz val="14"/>
        <rFont val="Times New Roman"/>
        <family val="1"/>
        <charset val="204"/>
      </rPr>
      <t xml:space="preserve">: </t>
    </r>
  </si>
  <si>
    <r>
      <t xml:space="preserve">ПІБ керівника </t>
    </r>
    <r>
      <rPr>
        <i/>
        <sz val="14"/>
        <rFont val="Times New Roman"/>
        <family val="1"/>
        <charset val="204"/>
      </rPr>
      <t>(для ЮО)</t>
    </r>
    <r>
      <rPr>
        <sz val="14"/>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</si>
</sst>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0\ &quot;₴&quot;;\-#,##0\ &quot;₴&quot;"/>
    <numFmt numFmtId="41" formatCode="_-* #,##0\ _₴_-;\-* #,##0\ _₴_-;_-* &quot;-&quot;\ _₴_-;_-@_-"/>
    <numFmt numFmtId="164" formatCode="_-* #,##0.00_-;\-* #,##0.00_-;_-* &quot;-&quot;??_-;_-@_-"/>
    <numFmt numFmtId="165" formatCode="&quot;£&quot;#,##0;[Red]\-&quot;£&quot;#,##0"/>
    <numFmt numFmtId="166" formatCode="_-&quot;£&quot;* #,##0.00_-;\-&quot;£&quot;* #,##0.00_-;_-&quot;£&quot;* &quot;-&quot;??_-;_-@_-"/>
    <numFmt numFmtId="167" formatCode="_-* #,##0_-;\-* #,##0_-;_-* &quot;-&quot;??_-;_-@_-"/>
    <numFmt numFmtId="168" formatCode="&quot;£&quot;#,##0.00"/>
    <numFmt numFmtId="169" formatCode="[$£-809]#,##0;&quot;-&quot;[$£-809]#,##0"/>
    <numFmt numFmtId="170" formatCode="#,##0\ &quot;₴&quot;"/>
  </numFmts>
  <fonts count="72" x14ac:knownFonts="1">
    <font>
      <sz val="11"/>
      <color theme="1"/>
      <name val="Arial"/>
      <family val="2"/>
      <scheme val="minor"/>
    </font>
    <font>
      <sz val="10"/>
      <color theme="1"/>
      <name val="Arial"/>
      <family val="2"/>
    </font>
    <font>
      <sz val="11"/>
      <color theme="1"/>
      <name val="Arial"/>
      <family val="2"/>
    </font>
    <font>
      <sz val="11"/>
      <name val="Arial"/>
      <family val="2"/>
    </font>
    <font>
      <b/>
      <sz val="14"/>
      <color theme="1"/>
      <name val="Arial"/>
      <family val="2"/>
    </font>
    <font>
      <b/>
      <sz val="10"/>
      <color theme="1"/>
      <name val="Arial"/>
      <family val="2"/>
    </font>
    <font>
      <b/>
      <sz val="11"/>
      <color theme="0"/>
      <name val="Arial"/>
      <family val="2"/>
    </font>
    <font>
      <b/>
      <sz val="12"/>
      <color theme="0"/>
      <name val="Arial"/>
      <family val="2"/>
    </font>
    <font>
      <b/>
      <sz val="14"/>
      <color theme="0"/>
      <name val="Arial"/>
      <family val="2"/>
    </font>
    <font>
      <b/>
      <sz val="10"/>
      <name val="Arial"/>
      <family val="2"/>
    </font>
    <font>
      <sz val="10"/>
      <name val="Arial"/>
      <family val="2"/>
    </font>
    <font>
      <b/>
      <sz val="14"/>
      <color rgb="FFFFFFFF"/>
      <name val="Arial"/>
      <family val="2"/>
    </font>
    <font>
      <sz val="9"/>
      <name val="Tahoma"/>
      <family val="2"/>
    </font>
    <font>
      <sz val="16"/>
      <name val="Arial"/>
      <family val="2"/>
      <scheme val="major"/>
    </font>
    <font>
      <sz val="11"/>
      <name val="Arial"/>
      <family val="2"/>
      <scheme val="minor"/>
    </font>
    <font>
      <b/>
      <sz val="9"/>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10"/>
      <color rgb="FF142855"/>
      <name val="Arial"/>
      <family val="2"/>
    </font>
    <font>
      <b/>
      <sz val="11"/>
      <color rgb="FF142855"/>
      <name val="Arial"/>
      <family val="2"/>
    </font>
    <font>
      <sz val="12"/>
      <color theme="1"/>
      <name val="Arial"/>
      <family val="2"/>
      <scheme val="minor"/>
    </font>
    <font>
      <b/>
      <sz val="14"/>
      <color rgb="FF142855"/>
      <name val="Arial"/>
      <family val="2"/>
      <scheme val="minor"/>
    </font>
    <font>
      <sz val="11"/>
      <color rgb="FF142855"/>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sz val="11"/>
      <color theme="4"/>
      <name val="Arial"/>
      <family val="2"/>
    </font>
    <font>
      <b/>
      <sz val="18"/>
      <color theme="4"/>
      <name val="Arial"/>
      <family val="2"/>
      <scheme val="minor"/>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amily val="2"/>
    </font>
    <font>
      <sz val="11"/>
      <color theme="1"/>
      <name val="Arial"/>
      <family val="2"/>
      <scheme val="minor"/>
    </font>
    <font>
      <sz val="13"/>
      <name val="Times New Roman"/>
      <family val="1"/>
      <charset val="204"/>
    </font>
    <font>
      <sz val="12"/>
      <name val="Times New Roman"/>
      <family val="1"/>
      <charset val="204"/>
    </font>
    <font>
      <b/>
      <sz val="14"/>
      <name val="Times New Roman"/>
      <family val="1"/>
      <charset val="204"/>
    </font>
    <font>
      <sz val="14"/>
      <name val="Times New Roman"/>
      <family val="1"/>
      <charset val="204"/>
    </font>
    <font>
      <b/>
      <sz val="22"/>
      <color rgb="FF142855"/>
      <name val="Times New Roman"/>
      <family val="1"/>
      <charset val="204"/>
    </font>
    <font>
      <b/>
      <sz val="13"/>
      <name val="Times New Roman"/>
      <family val="1"/>
      <charset val="204"/>
    </font>
    <font>
      <b/>
      <sz val="13.5"/>
      <name val="Times New Roman"/>
      <family val="1"/>
      <charset val="204"/>
    </font>
    <font>
      <sz val="13"/>
      <color rgb="FFFF0000"/>
      <name val="Times New Roman"/>
      <family val="1"/>
      <charset val="204"/>
    </font>
    <font>
      <b/>
      <sz val="12"/>
      <name val="Times New Roman"/>
      <family val="1"/>
      <charset val="204"/>
    </font>
    <font>
      <b/>
      <sz val="11"/>
      <name val="Times New Roman"/>
      <family val="1"/>
      <charset val="204"/>
    </font>
    <font>
      <b/>
      <sz val="9"/>
      <name val="Times New Roman"/>
      <family val="1"/>
      <charset val="204"/>
    </font>
    <font>
      <b/>
      <sz val="10"/>
      <name val="Times New Roman"/>
      <family val="1"/>
      <charset val="204"/>
    </font>
    <font>
      <sz val="11"/>
      <color theme="1"/>
      <name val="Times New Roman"/>
      <family val="1"/>
      <charset val="204"/>
    </font>
    <font>
      <i/>
      <sz val="9"/>
      <name val="Times New Roman"/>
      <family val="1"/>
      <charset val="204"/>
    </font>
    <font>
      <i/>
      <sz val="12"/>
      <name val="Times New Roman"/>
      <family val="1"/>
      <charset val="204"/>
    </font>
    <font>
      <i/>
      <sz val="13"/>
      <name val="Times New Roman"/>
      <family val="1"/>
      <charset val="204"/>
    </font>
    <font>
      <sz val="11"/>
      <name val="Times New Roman"/>
      <family val="1"/>
      <charset val="204"/>
    </font>
    <font>
      <i/>
      <sz val="11"/>
      <name val="Times New Roman"/>
      <family val="1"/>
      <charset val="204"/>
    </font>
    <font>
      <b/>
      <sz val="16"/>
      <name val="Times New Roman"/>
      <family val="1"/>
      <charset val="204"/>
    </font>
    <font>
      <b/>
      <sz val="22"/>
      <name val="Times New Roman"/>
      <family val="1"/>
      <charset val="204"/>
    </font>
    <font>
      <sz val="14"/>
      <color theme="4"/>
      <name val="Times New Roman"/>
      <family val="1"/>
      <charset val="204"/>
    </font>
    <font>
      <b/>
      <sz val="14"/>
      <color rgb="FFFFFFFF"/>
      <name val="Times New Roman"/>
      <family val="1"/>
      <charset val="204"/>
    </font>
    <font>
      <b/>
      <sz val="16"/>
      <color theme="4"/>
      <name val="Times New Roman"/>
      <family val="1"/>
      <charset val="204"/>
    </font>
    <font>
      <sz val="10"/>
      <name val="Times New Roman"/>
      <family val="1"/>
      <charset val="204"/>
    </font>
    <font>
      <b/>
      <i/>
      <sz val="13"/>
      <name val="Times New Roman"/>
      <family val="1"/>
      <charset val="204"/>
    </font>
    <font>
      <b/>
      <sz val="18"/>
      <name val="Times New Roman"/>
      <family val="1"/>
      <charset val="204"/>
    </font>
    <font>
      <i/>
      <sz val="14"/>
      <name val="Times New Roman"/>
      <family val="1"/>
      <charset val="204"/>
    </font>
    <font>
      <b/>
      <u/>
      <sz val="14"/>
      <name val="Times New Roman"/>
      <family val="1"/>
      <charset val="204"/>
    </font>
    <font>
      <b/>
      <i/>
      <sz val="14"/>
      <name val="Times New Roman"/>
      <family val="1"/>
      <charset val="204"/>
    </font>
    <font>
      <sz val="13"/>
      <color theme="1"/>
      <name val="Times New Roman"/>
      <family val="1"/>
      <charset val="204"/>
    </font>
  </fonts>
  <fills count="12">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55C0FF"/>
        <bgColor indexed="64"/>
      </patternFill>
    </fill>
    <fill>
      <patternFill patternType="solid">
        <fgColor rgb="FF142855"/>
        <bgColor indexed="64"/>
      </patternFill>
    </fill>
    <fill>
      <patternFill patternType="solid">
        <fgColor rgb="FF50C5A7"/>
        <bgColor indexed="64"/>
      </patternFill>
    </fill>
    <fill>
      <patternFill patternType="solid">
        <fgColor theme="4"/>
        <bgColor indexed="64"/>
      </patternFill>
    </fill>
    <fill>
      <patternFill patternType="solid">
        <fgColor theme="7"/>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8" tint="-9.9978637043366805E-2"/>
        <bgColor indexed="64"/>
      </patternFill>
    </fill>
  </fills>
  <borders count="49">
    <border>
      <left/>
      <right/>
      <top/>
      <bottom/>
      <diagonal/>
    </border>
    <border>
      <left/>
      <right/>
      <top/>
      <bottom style="hair">
        <color theme="1" tint="0.49995422223578601"/>
      </bottom>
      <diagonal/>
    </border>
    <border>
      <left/>
      <right/>
      <top/>
      <bottom style="double">
        <color auto="1"/>
      </bottom>
      <diagonal/>
    </border>
    <border>
      <left style="medium">
        <color auto="1"/>
      </left>
      <right style="medium">
        <color rgb="FFA89497"/>
      </right>
      <top style="medium">
        <color auto="1"/>
      </top>
      <bottom style="medium">
        <color auto="1"/>
      </bottom>
      <diagonal/>
    </border>
    <border>
      <left/>
      <right style="medium">
        <color rgb="FFA89497"/>
      </right>
      <top/>
      <bottom/>
      <diagonal/>
    </border>
    <border>
      <left style="thin">
        <color auto="1"/>
      </left>
      <right style="medium">
        <color rgb="FFA89497"/>
      </right>
      <top/>
      <bottom style="thin">
        <color auto="1"/>
      </bottom>
      <diagonal/>
    </border>
    <border>
      <left style="thin">
        <color auto="1"/>
      </left>
      <right style="medium">
        <color rgb="FFA89497"/>
      </right>
      <top style="thin">
        <color auto="1"/>
      </top>
      <bottom style="thin">
        <color auto="1"/>
      </bottom>
      <diagonal/>
    </border>
    <border>
      <left style="thin">
        <color auto="1"/>
      </left>
      <right style="medium">
        <color rgb="FFA89497"/>
      </right>
      <top style="thin">
        <color auto="1"/>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right/>
      <top/>
      <bottom style="double">
        <color theme="4"/>
      </bottom>
      <diagonal/>
    </border>
    <border>
      <left style="thin">
        <color theme="4"/>
      </left>
      <right style="thin">
        <color theme="4"/>
      </right>
      <top style="thin">
        <color theme="4"/>
      </top>
      <bottom style="thin">
        <color theme="4"/>
      </bottom>
      <diagonal/>
    </border>
    <border>
      <left/>
      <right/>
      <top/>
      <bottom style="thin">
        <color theme="1" tint="0.49995422223578601"/>
      </bottom>
      <diagonal/>
    </border>
    <border>
      <left/>
      <right style="thin">
        <color theme="1" tint="0.34998626667073579"/>
      </right>
      <top/>
      <bottom style="thin">
        <color theme="1" tint="0.49995422223578601"/>
      </bottom>
      <diagonal/>
    </border>
    <border>
      <left/>
      <right style="thin">
        <color theme="1" tint="0.49995422223578601"/>
      </right>
      <top/>
      <bottom/>
      <diagonal/>
    </border>
    <border>
      <left/>
      <right/>
      <top/>
      <bottom style="thin">
        <color auto="1"/>
      </bottom>
      <diagonal/>
    </border>
    <border>
      <left/>
      <right/>
      <top/>
      <bottom style="medium">
        <color auto="1"/>
      </bottom>
      <diagonal/>
    </border>
    <border>
      <left style="medium">
        <color rgb="FFA89497"/>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A89497"/>
      </left>
      <right/>
      <top style="medium">
        <color rgb="FFA89497"/>
      </top>
      <bottom style="medium">
        <color auto="1"/>
      </bottom>
      <diagonal/>
    </border>
    <border>
      <left/>
      <right/>
      <top style="medium">
        <color rgb="FFA89497"/>
      </top>
      <bottom style="medium">
        <color auto="1"/>
      </bottom>
      <diagonal/>
    </border>
    <border>
      <left/>
      <right style="medium">
        <color rgb="FFA89497"/>
      </right>
      <top style="medium">
        <color auto="1"/>
      </top>
      <bottom style="medium">
        <color auto="1"/>
      </bottom>
      <diagonal/>
    </border>
    <border>
      <left style="thin">
        <color theme="4"/>
      </left>
      <right/>
      <top/>
      <bottom/>
      <diagonal/>
    </border>
    <border>
      <left/>
      <right/>
      <top style="thin">
        <color auto="1"/>
      </top>
      <bottom/>
      <diagonal/>
    </border>
    <border>
      <left/>
      <right/>
      <top style="thin">
        <color indexed="64"/>
      </top>
      <bottom style="thin">
        <color indexed="64"/>
      </bottom>
      <diagonal/>
    </border>
    <border>
      <left/>
      <right/>
      <top style="medium">
        <color theme="0" tint="-0.499984740745262"/>
      </top>
      <bottom/>
      <diagonal/>
    </border>
    <border>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right style="medium">
        <color rgb="FFA89497"/>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164" fontId="41" fillId="0" borderId="0" applyFont="0" applyFill="0" applyBorder="0" applyAlignment="0" applyProtection="0"/>
    <xf numFmtId="166" fontId="41" fillId="0" borderId="0" applyFont="0" applyFill="0" applyBorder="0" applyAlignment="0" applyProtection="0"/>
    <xf numFmtId="0" fontId="2" fillId="0" borderId="0"/>
    <xf numFmtId="0" fontId="13" fillId="0" borderId="1" applyNumberFormat="0" applyFill="0" applyProtection="0">
      <alignment horizontal="left"/>
    </xf>
    <xf numFmtId="0" fontId="14" fillId="0" borderId="0">
      <alignment horizontal="right"/>
    </xf>
    <xf numFmtId="0" fontId="14" fillId="0" borderId="0" applyNumberFormat="0" applyFill="0" applyProtection="0">
      <alignment horizontal="right" indent="1"/>
    </xf>
    <xf numFmtId="0" fontId="14" fillId="0" borderId="0" applyNumberFormat="0" applyFont="0" applyFill="0" applyBorder="0" applyProtection="0">
      <alignment horizontal="left" indent="5"/>
    </xf>
    <xf numFmtId="166" fontId="14" fillId="0" borderId="0" applyFont="0" applyFill="0" applyBorder="0" applyAlignment="0" applyProtection="0"/>
    <xf numFmtId="10" fontId="14" fillId="0" borderId="0" applyFont="0" applyFill="0" applyBorder="0" applyAlignment="0" applyProtection="0"/>
    <xf numFmtId="1" fontId="14" fillId="0" borderId="0" applyFont="0" applyFill="0" applyBorder="0" applyProtection="0">
      <alignment horizontal="right"/>
    </xf>
    <xf numFmtId="14" fontId="14" fillId="0" borderId="0" applyFont="0" applyFill="0" applyBorder="0">
      <alignment horizontal="right"/>
    </xf>
    <xf numFmtId="0" fontId="14" fillId="0" borderId="0" applyNumberFormat="0" applyFont="0" applyFill="0" applyBorder="0" applyProtection="0">
      <alignment horizontal="center" wrapText="1"/>
    </xf>
  </cellStyleXfs>
  <cellXfs count="363">
    <xf numFmtId="0" fontId="0" fillId="0" borderId="0" xfId="0"/>
    <xf numFmtId="0" fontId="1" fillId="0" borderId="0" xfId="0" applyFont="1"/>
    <xf numFmtId="0" fontId="3" fillId="0" borderId="0" xfId="5" applyFont="1">
      <alignment horizontal="right"/>
    </xf>
    <xf numFmtId="0" fontId="4" fillId="2" borderId="0" xfId="0" applyFont="1" applyFill="1"/>
    <xf numFmtId="0" fontId="0" fillId="2" borderId="0" xfId="0" applyFill="1" applyAlignment="1">
      <alignment vertical="top"/>
    </xf>
    <xf numFmtId="0" fontId="0" fillId="2" borderId="2" xfId="0" applyFill="1" applyBorder="1" applyAlignment="1">
      <alignment horizontal="left" vertical="top"/>
    </xf>
    <xf numFmtId="0" fontId="0" fillId="2" borderId="2" xfId="0" applyFill="1" applyBorder="1" applyAlignment="1">
      <alignment vertical="top"/>
    </xf>
    <xf numFmtId="0" fontId="0" fillId="0" borderId="0" xfId="0" applyAlignment="1">
      <alignment vertical="top"/>
    </xf>
    <xf numFmtId="0" fontId="0" fillId="0" borderId="0" xfId="0" applyAlignment="1">
      <alignment horizontal="left" vertical="top"/>
    </xf>
    <xf numFmtId="0" fontId="0" fillId="2" borderId="0" xfId="0" applyFill="1" applyAlignment="1">
      <alignment horizontal="left" vertical="top"/>
    </xf>
    <xf numFmtId="0" fontId="3" fillId="0" borderId="2" xfId="5" applyFont="1" applyBorder="1">
      <alignment horizontal="right"/>
    </xf>
    <xf numFmtId="14" fontId="30" fillId="3" borderId="0" xfId="11" applyFont="1" applyFill="1" applyBorder="1">
      <alignment horizontal="right"/>
    </xf>
    <xf numFmtId="166" fontId="30" fillId="3" borderId="0" xfId="8" applyFont="1" applyFill="1" applyBorder="1" applyAlignment="1">
      <alignment horizontal="right"/>
    </xf>
    <xf numFmtId="166" fontId="30" fillId="0" borderId="3" xfId="8" applyFont="1" applyBorder="1" applyAlignment="1" applyProtection="1">
      <alignment horizontal="right"/>
      <protection locked="0"/>
    </xf>
    <xf numFmtId="10" fontId="30" fillId="4" borderId="4" xfId="9" applyFont="1" applyFill="1" applyBorder="1" applyAlignment="1">
      <alignment horizontal="right"/>
    </xf>
    <xf numFmtId="1" fontId="30" fillId="0" borderId="3" xfId="10" applyFont="1" applyBorder="1" applyProtection="1">
      <alignment horizontal="right"/>
      <protection locked="0"/>
    </xf>
    <xf numFmtId="14" fontId="30" fillId="0" borderId="3" xfId="11" applyFont="1" applyBorder="1" applyProtection="1">
      <alignment horizontal="right"/>
      <protection locked="0"/>
    </xf>
    <xf numFmtId="166" fontId="30" fillId="4" borderId="5" xfId="8" applyFont="1" applyFill="1" applyBorder="1" applyAlignment="1">
      <alignment horizontal="right"/>
    </xf>
    <xf numFmtId="1" fontId="30" fillId="4" borderId="6" xfId="10" applyFont="1" applyFill="1" applyBorder="1">
      <alignment horizontal="right"/>
    </xf>
    <xf numFmtId="166" fontId="30" fillId="4" borderId="6" xfId="8" applyFont="1" applyFill="1" applyBorder="1" applyAlignment="1">
      <alignment horizontal="right"/>
    </xf>
    <xf numFmtId="166" fontId="30" fillId="4" borderId="7" xfId="8" applyFont="1" applyFill="1" applyBorder="1" applyAlignment="1">
      <alignment horizontal="right"/>
    </xf>
    <xf numFmtId="0" fontId="19" fillId="5" borderId="8" xfId="12" applyFont="1" applyFill="1" applyBorder="1">
      <alignment horizontal="center" wrapText="1"/>
    </xf>
    <xf numFmtId="0" fontId="19" fillId="5" borderId="9" xfId="12" applyFont="1" applyFill="1" applyBorder="1">
      <alignment horizontal="center" wrapText="1"/>
    </xf>
    <xf numFmtId="0" fontId="19" fillId="5" borderId="10" xfId="12" applyFont="1" applyFill="1" applyBorder="1">
      <alignment horizontal="center" wrapText="1"/>
    </xf>
    <xf numFmtId="1" fontId="30" fillId="3" borderId="11" xfId="10" applyFont="1" applyFill="1" applyBorder="1">
      <alignment horizontal="right"/>
    </xf>
    <xf numFmtId="166" fontId="30" fillId="3" borderId="4" xfId="8" applyFont="1" applyFill="1" applyBorder="1" applyAlignment="1">
      <alignment horizontal="right"/>
    </xf>
    <xf numFmtId="1" fontId="30" fillId="3" borderId="12" xfId="10" applyFont="1" applyFill="1" applyBorder="1">
      <alignment horizontal="right"/>
    </xf>
    <xf numFmtId="14" fontId="30" fillId="3" borderId="13" xfId="11" applyFont="1" applyFill="1" applyBorder="1">
      <alignment horizontal="right"/>
    </xf>
    <xf numFmtId="166" fontId="30" fillId="3" borderId="13" xfId="8" applyFont="1" applyFill="1" applyBorder="1" applyAlignment="1">
      <alignment horizontal="right"/>
    </xf>
    <xf numFmtId="166" fontId="30" fillId="3" borderId="14" xfId="8" applyFont="1" applyFill="1" applyBorder="1" applyAlignment="1">
      <alignment horizontal="right"/>
    </xf>
    <xf numFmtId="0" fontId="16" fillId="2" borderId="0" xfId="0" applyFont="1" applyFill="1" applyAlignment="1">
      <alignment horizontal="left" vertical="top" wrapText="1"/>
    </xf>
    <xf numFmtId="0" fontId="5" fillId="2" borderId="0" xfId="0" applyFont="1" applyFill="1" applyAlignment="1">
      <alignment horizontal="right" vertical="top"/>
    </xf>
    <xf numFmtId="0" fontId="27" fillId="2" borderId="0" xfId="0" applyFont="1" applyFill="1" applyAlignment="1">
      <alignment vertical="center" wrapText="1"/>
    </xf>
    <xf numFmtId="0" fontId="19" fillId="0" borderId="0" xfId="5" applyFont="1">
      <alignment horizontal="right"/>
    </xf>
    <xf numFmtId="0" fontId="34" fillId="2" borderId="0" xfId="0" applyFont="1" applyFill="1" applyAlignment="1" applyProtection="1">
      <alignment horizontal="right" vertical="top"/>
      <protection locked="0"/>
    </xf>
    <xf numFmtId="1" fontId="2" fillId="0" borderId="0" xfId="10" applyFont="1">
      <alignment horizontal="right"/>
    </xf>
    <xf numFmtId="14" fontId="2" fillId="0" borderId="0" xfId="11" applyFont="1">
      <alignment horizontal="right"/>
    </xf>
    <xf numFmtId="166" fontId="2" fillId="0" borderId="0" xfId="8" applyFont="1" applyAlignment="1">
      <alignment horizontal="right"/>
    </xf>
    <xf numFmtId="0" fontId="25" fillId="2" borderId="0" xfId="0" applyFont="1" applyFill="1" applyAlignment="1">
      <alignment horizontal="left" vertical="top"/>
    </xf>
    <xf numFmtId="0" fontId="20" fillId="2" borderId="0" xfId="0" applyFont="1" applyFill="1" applyAlignment="1">
      <alignment horizontal="left" vertical="top" wrapText="1"/>
    </xf>
    <xf numFmtId="0" fontId="21" fillId="2" borderId="0" xfId="0" applyFont="1" applyFill="1" applyAlignment="1">
      <alignment horizontal="left" vertical="top" wrapText="1"/>
    </xf>
    <xf numFmtId="0" fontId="30" fillId="2" borderId="0" xfId="0" applyFont="1" applyFill="1" applyProtection="1">
      <protection locked="0"/>
    </xf>
    <xf numFmtId="0" fontId="30" fillId="2" borderId="15" xfId="0" applyFont="1" applyFill="1" applyBorder="1" applyAlignment="1" applyProtection="1">
      <alignment horizontal="center"/>
      <protection locked="0"/>
    </xf>
    <xf numFmtId="0" fontId="30" fillId="2" borderId="0" xfId="0" applyFont="1" applyFill="1" applyAlignment="1" applyProtection="1">
      <alignment horizontal="center"/>
      <protection locked="0"/>
    </xf>
    <xf numFmtId="0" fontId="36" fillId="2" borderId="0" xfId="0" applyFont="1" applyFill="1" applyProtection="1">
      <protection locked="0"/>
    </xf>
    <xf numFmtId="0" fontId="37" fillId="2" borderId="0" xfId="0" applyFont="1" applyFill="1" applyAlignment="1" applyProtection="1">
      <alignment vertical="center"/>
      <protection locked="0"/>
    </xf>
    <xf numFmtId="0" fontId="29" fillId="2" borderId="0" xfId="0" applyFont="1" applyFill="1" applyAlignment="1" applyProtection="1">
      <alignment vertical="center"/>
      <protection locked="0"/>
    </xf>
    <xf numFmtId="0" fontId="29" fillId="2" borderId="0" xfId="0" applyFont="1" applyFill="1" applyAlignment="1" applyProtection="1">
      <alignment horizontal="left" vertical="center"/>
      <protection locked="0"/>
    </xf>
    <xf numFmtId="0" fontId="36" fillId="2" borderId="0" xfId="0" applyFont="1" applyFill="1" applyAlignment="1" applyProtection="1">
      <alignment horizontal="center"/>
      <protection locked="0"/>
    </xf>
    <xf numFmtId="0" fontId="30" fillId="2" borderId="16" xfId="0" applyFont="1" applyFill="1" applyBorder="1" applyAlignment="1" applyProtection="1">
      <alignment vertical="center"/>
      <protection locked="0"/>
    </xf>
    <xf numFmtId="0" fontId="26" fillId="2" borderId="0" xfId="0" applyFont="1" applyFill="1" applyAlignment="1" applyProtection="1">
      <alignment horizontal="center"/>
      <protection locked="0"/>
    </xf>
    <xf numFmtId="0" fontId="28" fillId="0" borderId="0" xfId="0" applyFont="1"/>
    <xf numFmtId="0" fontId="28" fillId="2" borderId="0" xfId="0" applyFont="1" applyFill="1"/>
    <xf numFmtId="0" fontId="36" fillId="2" borderId="0" xfId="0" applyFont="1" applyFill="1"/>
    <xf numFmtId="167" fontId="30" fillId="2" borderId="0" xfId="1" applyNumberFormat="1" applyFont="1" applyFill="1" applyBorder="1" applyAlignment="1" applyProtection="1">
      <alignment horizontal="center" vertical="center"/>
      <protection locked="0"/>
    </xf>
    <xf numFmtId="0" fontId="38" fillId="2" borderId="0" xfId="0" applyFont="1" applyFill="1" applyAlignment="1" applyProtection="1">
      <alignment horizontal="centerContinuous" vertical="center"/>
      <protection locked="0"/>
    </xf>
    <xf numFmtId="0" fontId="28" fillId="3" borderId="16" xfId="0" applyFont="1" applyFill="1" applyBorder="1" applyAlignment="1">
      <alignment horizontal="center"/>
    </xf>
    <xf numFmtId="0" fontId="28" fillId="2" borderId="16" xfId="0" applyFont="1" applyFill="1" applyBorder="1" applyAlignment="1">
      <alignment horizontal="left" vertical="center"/>
    </xf>
    <xf numFmtId="0" fontId="26" fillId="2" borderId="15" xfId="0" applyFont="1" applyFill="1" applyBorder="1" applyAlignment="1" applyProtection="1">
      <alignment horizontal="left" vertical="center"/>
      <protection locked="0"/>
    </xf>
    <xf numFmtId="0" fontId="26" fillId="2" borderId="15" xfId="0" applyFont="1" applyFill="1" applyBorder="1" applyAlignment="1" applyProtection="1">
      <alignment horizontal="center"/>
      <protection locked="0"/>
    </xf>
    <xf numFmtId="0" fontId="30" fillId="2" borderId="15" xfId="0" applyFont="1" applyFill="1" applyBorder="1" applyProtection="1">
      <protection locked="0"/>
    </xf>
    <xf numFmtId="0" fontId="30" fillId="2" borderId="0" xfId="0" applyFont="1" applyFill="1" applyAlignment="1" applyProtection="1">
      <alignment horizontal="left"/>
      <protection locked="0"/>
    </xf>
    <xf numFmtId="0" fontId="30" fillId="2" borderId="17" xfId="0" applyFont="1" applyFill="1" applyBorder="1" applyAlignment="1" applyProtection="1">
      <alignment horizontal="left"/>
      <protection locked="0"/>
    </xf>
    <xf numFmtId="0" fontId="26" fillId="0" borderId="16" xfId="0" applyFont="1" applyBorder="1" applyAlignment="1">
      <alignment vertical="center"/>
    </xf>
    <xf numFmtId="0" fontId="26" fillId="2" borderId="16" xfId="0" applyFont="1" applyFill="1" applyBorder="1" applyAlignment="1">
      <alignment horizontal="center"/>
    </xf>
    <xf numFmtId="0" fontId="26" fillId="2" borderId="0" xfId="0" applyFont="1" applyFill="1" applyAlignment="1" applyProtection="1">
      <alignment horizontal="centerContinuous"/>
      <protection locked="0"/>
    </xf>
    <xf numFmtId="0" fontId="26" fillId="2" borderId="17" xfId="0" applyFont="1" applyFill="1" applyBorder="1"/>
    <xf numFmtId="0" fontId="26" fillId="2" borderId="18" xfId="0" applyFont="1" applyFill="1" applyBorder="1" applyAlignment="1">
      <alignment horizontal="center"/>
    </xf>
    <xf numFmtId="0" fontId="39" fillId="2" borderId="0" xfId="0" applyFont="1" applyFill="1" applyAlignment="1">
      <alignment horizontal="center"/>
    </xf>
    <xf numFmtId="0" fontId="30" fillId="2" borderId="19" xfId="0" applyFont="1" applyFill="1" applyBorder="1" applyAlignment="1" applyProtection="1">
      <alignment vertical="center"/>
      <protection locked="0"/>
    </xf>
    <xf numFmtId="0" fontId="7" fillId="7" borderId="16" xfId="0" applyFont="1" applyFill="1" applyBorder="1" applyAlignment="1">
      <alignment horizontal="center" vertical="center"/>
    </xf>
    <xf numFmtId="0" fontId="6" fillId="7" borderId="16" xfId="0" applyFont="1" applyFill="1" applyBorder="1" applyAlignment="1">
      <alignment horizontal="center" vertical="center" wrapText="1"/>
    </xf>
    <xf numFmtId="0" fontId="6" fillId="7" borderId="16" xfId="0" applyFont="1" applyFill="1" applyBorder="1" applyAlignment="1">
      <alignment horizontal="center" vertical="center"/>
    </xf>
    <xf numFmtId="0" fontId="30" fillId="2" borderId="0" xfId="0" applyFont="1" applyFill="1" applyAlignment="1" applyProtection="1">
      <alignment vertical="center"/>
      <protection locked="0"/>
    </xf>
    <xf numFmtId="0" fontId="30" fillId="2" borderId="19" xfId="0" applyFont="1" applyFill="1" applyBorder="1" applyProtection="1">
      <protection locked="0"/>
    </xf>
    <xf numFmtId="0" fontId="27" fillId="8" borderId="16" xfId="0" applyFont="1" applyFill="1" applyBorder="1" applyAlignment="1" applyProtection="1">
      <alignment vertical="center"/>
      <protection locked="0"/>
    </xf>
    <xf numFmtId="0" fontId="27" fillId="2" borderId="16" xfId="0" applyFont="1" applyFill="1" applyBorder="1" applyAlignment="1" applyProtection="1">
      <alignment vertical="center"/>
      <protection locked="0"/>
    </xf>
    <xf numFmtId="165" fontId="27" fillId="2" borderId="16" xfId="0" applyNumberFormat="1" applyFont="1" applyFill="1" applyBorder="1" applyAlignment="1" applyProtection="1">
      <alignment horizontal="center" vertical="center"/>
      <protection locked="0"/>
    </xf>
    <xf numFmtId="169" fontId="27" fillId="2" borderId="16" xfId="0" applyNumberFormat="1" applyFont="1" applyFill="1" applyBorder="1" applyAlignment="1">
      <alignment horizontal="center" vertical="center"/>
    </xf>
    <xf numFmtId="165" fontId="27" fillId="3" borderId="16" xfId="2" applyNumberFormat="1" applyFont="1" applyFill="1" applyBorder="1" applyAlignment="1" applyProtection="1">
      <alignment horizontal="center" vertical="center"/>
    </xf>
    <xf numFmtId="0" fontId="30" fillId="0" borderId="0" xfId="0" applyFont="1" applyProtection="1">
      <protection locked="0"/>
    </xf>
    <xf numFmtId="0" fontId="26" fillId="2" borderId="19" xfId="0" applyFont="1" applyFill="1" applyBorder="1" applyProtection="1">
      <protection locked="0"/>
    </xf>
    <xf numFmtId="165" fontId="28" fillId="3" borderId="16" xfId="1" applyNumberFormat="1" applyFont="1" applyFill="1" applyBorder="1" applyAlignment="1" applyProtection="1">
      <alignment horizontal="center" vertical="center"/>
    </xf>
    <xf numFmtId="165" fontId="28" fillId="3" borderId="16" xfId="2" applyNumberFormat="1" applyFont="1" applyFill="1" applyBorder="1" applyAlignment="1" applyProtection="1">
      <alignment horizontal="center" vertical="center"/>
    </xf>
    <xf numFmtId="0" fontId="26" fillId="2" borderId="0" xfId="0" applyFont="1" applyFill="1" applyProtection="1">
      <protection locked="0"/>
    </xf>
    <xf numFmtId="0" fontId="26" fillId="0" borderId="0" xfId="0" applyFont="1" applyProtection="1">
      <protection locked="0"/>
    </xf>
    <xf numFmtId="3" fontId="30" fillId="2" borderId="0" xfId="0" applyNumberFormat="1" applyFont="1" applyFill="1" applyProtection="1">
      <protection locked="0"/>
    </xf>
    <xf numFmtId="167" fontId="26" fillId="2" borderId="0" xfId="1" applyNumberFormat="1" applyFont="1" applyFill="1" applyBorder="1" applyProtection="1">
      <protection locked="0"/>
    </xf>
    <xf numFmtId="0" fontId="30" fillId="2" borderId="0" xfId="0" applyFont="1" applyFill="1"/>
    <xf numFmtId="3" fontId="30" fillId="2" borderId="0" xfId="0" applyNumberFormat="1" applyFont="1" applyFill="1"/>
    <xf numFmtId="167" fontId="26" fillId="2" borderId="0" xfId="1" applyNumberFormat="1" applyFont="1" applyFill="1" applyBorder="1" applyProtection="1"/>
    <xf numFmtId="0" fontId="27" fillId="8" borderId="16" xfId="0" applyFont="1" applyFill="1" applyBorder="1" applyAlignment="1" applyProtection="1">
      <alignment horizontal="left" vertical="center" wrapText="1"/>
      <protection locked="0"/>
    </xf>
    <xf numFmtId="165" fontId="27" fillId="2" borderId="16" xfId="2" applyNumberFormat="1" applyFont="1" applyFill="1" applyBorder="1" applyAlignment="1" applyProtection="1">
      <alignment horizontal="center" vertical="center"/>
      <protection locked="0"/>
    </xf>
    <xf numFmtId="165" fontId="27" fillId="2" borderId="16" xfId="2" applyNumberFormat="1" applyFont="1" applyFill="1" applyBorder="1" applyAlignment="1" applyProtection="1">
      <alignment horizontal="center" vertical="center"/>
    </xf>
    <xf numFmtId="169" fontId="27" fillId="3" borderId="16" xfId="0" applyNumberFormat="1" applyFont="1" applyFill="1" applyBorder="1" applyAlignment="1">
      <alignment horizontal="center" vertical="center"/>
    </xf>
    <xf numFmtId="0" fontId="30" fillId="0" borderId="0" xfId="0" applyFont="1" applyAlignment="1" applyProtection="1">
      <alignment vertical="center"/>
      <protection locked="0"/>
    </xf>
    <xf numFmtId="165" fontId="27" fillId="2" borderId="0" xfId="0" applyNumberFormat="1" applyFont="1" applyFill="1" applyAlignment="1" applyProtection="1">
      <alignment horizontal="center" vertical="center"/>
      <protection locked="0"/>
    </xf>
    <xf numFmtId="165" fontId="27" fillId="2" borderId="0" xfId="1" applyNumberFormat="1" applyFont="1" applyFill="1" applyBorder="1" applyAlignment="1" applyProtection="1">
      <alignment horizontal="center" vertical="center"/>
      <protection locked="0"/>
    </xf>
    <xf numFmtId="0" fontId="6" fillId="7" borderId="16" xfId="0" applyFont="1" applyFill="1" applyBorder="1" applyAlignment="1">
      <alignment horizontal="right" vertical="center"/>
    </xf>
    <xf numFmtId="0" fontId="30" fillId="2" borderId="0" xfId="0" applyFont="1" applyFill="1" applyAlignment="1" applyProtection="1">
      <alignment horizontal="right" vertical="center"/>
      <protection locked="0"/>
    </xf>
    <xf numFmtId="165" fontId="28" fillId="2" borderId="0" xfId="2" applyNumberFormat="1" applyFont="1" applyFill="1" applyBorder="1" applyAlignment="1" applyProtection="1">
      <alignment horizontal="center" vertical="center"/>
      <protection locked="0"/>
    </xf>
    <xf numFmtId="0" fontId="6" fillId="7" borderId="16" xfId="0" applyFont="1" applyFill="1" applyBorder="1" applyAlignment="1">
      <alignment horizontal="right" vertical="center" wrapText="1"/>
    </xf>
    <xf numFmtId="165" fontId="28" fillId="2" borderId="16" xfId="2" applyNumberFormat="1" applyFont="1" applyFill="1" applyBorder="1" applyAlignment="1" applyProtection="1">
      <alignment horizontal="center" vertical="center"/>
      <protection locked="0"/>
    </xf>
    <xf numFmtId="0" fontId="26" fillId="2" borderId="0" xfId="0" applyFont="1" applyFill="1" applyAlignment="1" applyProtection="1">
      <alignment wrapText="1"/>
      <protection locked="0"/>
    </xf>
    <xf numFmtId="0" fontId="26" fillId="2" borderId="0" xfId="0" applyFont="1" applyFill="1" applyAlignment="1" applyProtection="1">
      <alignment horizontal="right" vertical="center" wrapText="1"/>
      <protection locked="0"/>
    </xf>
    <xf numFmtId="0" fontId="47" fillId="2" borderId="0" xfId="0" applyFont="1" applyFill="1" applyAlignment="1">
      <alignment horizontal="center" vertical="center"/>
    </xf>
    <xf numFmtId="0" fontId="54" fillId="0" borderId="0" xfId="0" applyFont="1" applyProtection="1">
      <protection locked="0"/>
    </xf>
    <xf numFmtId="0" fontId="0" fillId="0" borderId="0" xfId="0" applyAlignment="1" applyProtection="1">
      <alignment vertical="top"/>
      <protection locked="0"/>
    </xf>
    <xf numFmtId="0" fontId="51" fillId="2" borderId="0" xfId="0" applyFont="1" applyFill="1"/>
    <xf numFmtId="0" fontId="53" fillId="2" borderId="0" xfId="0" applyFont="1" applyFill="1"/>
    <xf numFmtId="0" fontId="58" fillId="2" borderId="0" xfId="0" applyFont="1" applyFill="1" applyAlignment="1">
      <alignment horizontal="center"/>
    </xf>
    <xf numFmtId="0" fontId="60" fillId="2" borderId="0" xfId="0" applyFont="1" applyFill="1" applyAlignment="1">
      <alignment vertical="center"/>
    </xf>
    <xf numFmtId="0" fontId="60" fillId="2" borderId="0" xfId="0" applyFont="1" applyFill="1" applyAlignment="1">
      <alignment horizontal="left" vertical="center"/>
    </xf>
    <xf numFmtId="0" fontId="44" fillId="2" borderId="0" xfId="0" applyFont="1" applyFill="1" applyAlignment="1">
      <alignment horizontal="center"/>
    </xf>
    <xf numFmtId="0" fontId="51" fillId="2" borderId="2" xfId="0" applyFont="1" applyFill="1" applyBorder="1" applyAlignment="1">
      <alignment horizontal="left" vertical="center"/>
    </xf>
    <xf numFmtId="0" fontId="51" fillId="2" borderId="2" xfId="0" applyFont="1" applyFill="1" applyBorder="1" applyAlignment="1">
      <alignment horizontal="center"/>
    </xf>
    <xf numFmtId="0" fontId="58" fillId="2" borderId="0" xfId="0" applyFont="1" applyFill="1" applyAlignment="1">
      <alignment horizontal="left"/>
    </xf>
    <xf numFmtId="0" fontId="51" fillId="2" borderId="0" xfId="0" applyFont="1" applyFill="1" applyAlignment="1">
      <alignment horizontal="center"/>
    </xf>
    <xf numFmtId="0" fontId="50" fillId="2" borderId="0" xfId="0" applyFont="1" applyFill="1" applyAlignment="1">
      <alignment horizontal="center"/>
    </xf>
    <xf numFmtId="0" fontId="58" fillId="2" borderId="0" xfId="0" applyFont="1" applyFill="1"/>
    <xf numFmtId="3" fontId="58" fillId="2" borderId="0" xfId="0" applyNumberFormat="1" applyFont="1" applyFill="1"/>
    <xf numFmtId="167" fontId="51" fillId="2" borderId="0" xfId="1" applyNumberFormat="1" applyFont="1" applyFill="1" applyBorder="1" applyProtection="1"/>
    <xf numFmtId="0" fontId="62" fillId="2" borderId="0" xfId="0" applyFont="1" applyFill="1" applyAlignment="1" applyProtection="1">
      <alignment horizontal="left" vertical="top"/>
      <protection locked="0"/>
    </xf>
    <xf numFmtId="0" fontId="54" fillId="2" borderId="0" xfId="0" applyFont="1" applyFill="1" applyAlignment="1" applyProtection="1">
      <alignment horizontal="center" vertical="top" wrapText="1"/>
      <protection locked="0"/>
    </xf>
    <xf numFmtId="0" fontId="63" fillId="2" borderId="0" xfId="0" applyFont="1" applyFill="1" applyAlignment="1" applyProtection="1">
      <alignment vertical="center" wrapText="1"/>
      <protection locked="0"/>
    </xf>
    <xf numFmtId="17" fontId="23" fillId="2" borderId="2" xfId="0" quotePrefix="1" applyNumberFormat="1" applyFont="1" applyFill="1" applyBorder="1" applyAlignment="1">
      <alignment horizontal="left" vertical="top"/>
    </xf>
    <xf numFmtId="0" fontId="0" fillId="2" borderId="0" xfId="0" applyFill="1" applyAlignment="1">
      <alignment horizontal="left" vertical="top" wrapText="1"/>
    </xf>
    <xf numFmtId="0" fontId="24" fillId="2" borderId="0" xfId="0" applyFont="1" applyFill="1" applyAlignment="1">
      <alignment horizontal="left" vertical="top"/>
    </xf>
    <xf numFmtId="0" fontId="25" fillId="2" borderId="0" xfId="0" applyFont="1" applyFill="1" applyAlignment="1">
      <alignment vertical="top"/>
    </xf>
    <xf numFmtId="0" fontId="25" fillId="2" borderId="0" xfId="0" applyFont="1" applyFill="1" applyAlignment="1">
      <alignment horizontal="center" vertical="top"/>
    </xf>
    <xf numFmtId="0" fontId="58" fillId="0" borderId="0" xfId="0" applyFont="1" applyProtection="1">
      <protection locked="0"/>
    </xf>
    <xf numFmtId="0" fontId="65" fillId="0" borderId="34" xfId="0" applyFont="1" applyBorder="1" applyAlignment="1" applyProtection="1">
      <alignment horizontal="left" vertical="center" wrapText="1"/>
      <protection locked="0"/>
    </xf>
    <xf numFmtId="0" fontId="61" fillId="2" borderId="0" xfId="0" applyFont="1" applyFill="1" applyAlignment="1" applyProtection="1">
      <alignment horizontal="left" vertical="center"/>
      <protection locked="0"/>
    </xf>
    <xf numFmtId="0" fontId="45" fillId="2" borderId="0" xfId="0" applyFont="1" applyFill="1" applyAlignment="1" applyProtection="1">
      <alignment horizontal="left" vertical="top"/>
      <protection locked="0"/>
    </xf>
    <xf numFmtId="0" fontId="58" fillId="2" borderId="0" xfId="0" applyFont="1" applyFill="1" applyBorder="1" applyAlignment="1" applyProtection="1">
      <alignment horizontal="center" vertical="top" wrapText="1"/>
      <protection locked="0"/>
    </xf>
    <xf numFmtId="0" fontId="58" fillId="2" borderId="0" xfId="0" applyFont="1" applyFill="1" applyAlignment="1" applyProtection="1">
      <alignment horizontal="center" vertical="top" wrapText="1"/>
      <protection locked="0"/>
    </xf>
    <xf numFmtId="0" fontId="61" fillId="2" borderId="0" xfId="0" applyFont="1" applyFill="1" applyAlignment="1" applyProtection="1">
      <alignment vertical="center"/>
      <protection locked="0"/>
    </xf>
    <xf numFmtId="0" fontId="58" fillId="2" borderId="0" xfId="0" applyFont="1" applyFill="1" applyAlignment="1" applyProtection="1">
      <alignment horizontal="left" vertical="top"/>
      <protection locked="0"/>
    </xf>
    <xf numFmtId="0" fontId="58" fillId="2" borderId="0" xfId="0" applyFont="1" applyFill="1" applyBorder="1" applyAlignment="1" applyProtection="1">
      <alignment horizontal="left" vertical="top"/>
      <protection locked="0"/>
    </xf>
    <xf numFmtId="0" fontId="45" fillId="0" borderId="0" xfId="0" applyFont="1" applyAlignment="1" applyProtection="1">
      <alignment horizontal="left" vertical="top" wrapText="1"/>
      <protection locked="0"/>
    </xf>
    <xf numFmtId="0" fontId="45" fillId="0" borderId="0" xfId="0" applyFont="1" applyProtection="1">
      <protection locked="0"/>
    </xf>
    <xf numFmtId="0" fontId="45" fillId="0" borderId="0" xfId="0" applyFont="1" applyAlignment="1" applyProtection="1">
      <alignment horizontal="left" wrapText="1"/>
      <protection locked="0"/>
    </xf>
    <xf numFmtId="0" fontId="45" fillId="0" borderId="33" xfId="0" applyFont="1" applyBorder="1" applyAlignment="1" applyProtection="1">
      <alignment horizontal="left" wrapText="1"/>
      <protection locked="0"/>
    </xf>
    <xf numFmtId="0" fontId="68" fillId="0" borderId="0" xfId="0" applyFont="1" applyProtection="1">
      <protection locked="0"/>
    </xf>
    <xf numFmtId="0" fontId="45" fillId="9" borderId="32" xfId="0" applyFont="1" applyFill="1" applyBorder="1" applyAlignment="1" applyProtection="1">
      <protection locked="0"/>
    </xf>
    <xf numFmtId="0" fontId="45" fillId="9" borderId="36" xfId="0" applyFont="1" applyFill="1" applyBorder="1" applyAlignment="1" applyProtection="1">
      <protection locked="0"/>
    </xf>
    <xf numFmtId="0" fontId="45" fillId="9" borderId="0" xfId="0" applyFont="1" applyFill="1" applyBorder="1" applyAlignment="1" applyProtection="1">
      <protection locked="0"/>
    </xf>
    <xf numFmtId="0" fontId="45" fillId="9" borderId="4" xfId="0" applyFont="1" applyFill="1" applyBorder="1" applyAlignment="1" applyProtection="1">
      <protection locked="0"/>
    </xf>
    <xf numFmtId="0" fontId="45" fillId="9" borderId="13" xfId="0" applyFont="1" applyFill="1" applyBorder="1" applyAlignment="1" applyProtection="1">
      <protection locked="0"/>
    </xf>
    <xf numFmtId="0" fontId="45" fillId="9" borderId="14" xfId="0" applyFont="1" applyFill="1" applyBorder="1" applyAlignment="1" applyProtection="1">
      <protection locked="0"/>
    </xf>
    <xf numFmtId="0" fontId="44" fillId="0" borderId="37" xfId="0" applyFont="1" applyBorder="1" applyAlignment="1" applyProtection="1">
      <alignment horizontal="center" vertical="center" wrapText="1"/>
    </xf>
    <xf numFmtId="0" fontId="45" fillId="9" borderId="34" xfId="0" applyFont="1" applyFill="1" applyBorder="1" applyAlignment="1" applyProtection="1">
      <alignment horizontal="center" vertical="center" wrapText="1"/>
    </xf>
    <xf numFmtId="0" fontId="68" fillId="0" borderId="0" xfId="0" applyFont="1" applyProtection="1"/>
    <xf numFmtId="0" fontId="45" fillId="0" borderId="0" xfId="0" applyFont="1" applyProtection="1"/>
    <xf numFmtId="0" fontId="45" fillId="0" borderId="34" xfId="0" applyFont="1" applyBorder="1" applyAlignment="1" applyProtection="1">
      <alignment horizontal="center" vertical="top" wrapText="1"/>
      <protection locked="0"/>
    </xf>
    <xf numFmtId="0" fontId="42" fillId="2" borderId="0" xfId="0" applyFont="1" applyFill="1" applyBorder="1" applyAlignment="1">
      <alignment horizontal="justify" vertical="top" wrapText="1"/>
    </xf>
    <xf numFmtId="0" fontId="44" fillId="2" borderId="0" xfId="0" applyFont="1" applyFill="1"/>
    <xf numFmtId="0" fontId="42" fillId="2" borderId="0" xfId="0" applyFont="1" applyFill="1" applyAlignment="1" applyProtection="1">
      <alignment vertical="center" wrapText="1"/>
      <protection locked="0"/>
    </xf>
    <xf numFmtId="0" fontId="42" fillId="2" borderId="13" xfId="0" applyFont="1" applyFill="1" applyBorder="1" applyAlignment="1" applyProtection="1">
      <alignment vertical="top"/>
      <protection locked="0"/>
    </xf>
    <xf numFmtId="0" fontId="69" fillId="2" borderId="0" xfId="0" applyFont="1" applyFill="1"/>
    <xf numFmtId="0" fontId="58" fillId="2" borderId="2" xfId="0" applyFont="1" applyFill="1" applyBorder="1"/>
    <xf numFmtId="0" fontId="42" fillId="2" borderId="0" xfId="0" applyFont="1" applyFill="1" applyAlignment="1">
      <alignment horizontal="right"/>
    </xf>
    <xf numFmtId="0" fontId="58" fillId="2" borderId="0" xfId="0" applyFont="1" applyFill="1" applyAlignment="1">
      <alignment vertical="center"/>
    </xf>
    <xf numFmtId="0" fontId="58" fillId="0" borderId="0" xfId="0" applyFont="1"/>
    <xf numFmtId="0" fontId="51" fillId="0" borderId="0" xfId="0" applyFont="1"/>
    <xf numFmtId="5" fontId="65" fillId="2" borderId="0" xfId="2" applyNumberFormat="1" applyFont="1" applyFill="1" applyBorder="1" applyAlignment="1" applyProtection="1">
      <alignment horizontal="center" vertical="center"/>
    </xf>
    <xf numFmtId="0" fontId="58" fillId="0" borderId="0" xfId="0" applyFont="1" applyAlignment="1">
      <alignment vertical="center"/>
    </xf>
    <xf numFmtId="41" fontId="65" fillId="2" borderId="0" xfId="0" applyNumberFormat="1" applyFont="1" applyFill="1" applyAlignment="1">
      <alignment horizontal="center" vertical="center"/>
    </xf>
    <xf numFmtId="41" fontId="65" fillId="2" borderId="0" xfId="1" applyNumberFormat="1" applyFont="1" applyFill="1" applyBorder="1" applyAlignment="1" applyProtection="1">
      <alignment horizontal="center" vertical="center"/>
    </xf>
    <xf numFmtId="0" fontId="58" fillId="2" borderId="0" xfId="0" applyFont="1" applyFill="1" applyAlignment="1">
      <alignment horizontal="right" vertical="center"/>
    </xf>
    <xf numFmtId="165" fontId="53" fillId="2" borderId="0" xfId="2" applyNumberFormat="1" applyFont="1" applyFill="1" applyBorder="1" applyAlignment="1" applyProtection="1">
      <alignment horizontal="center" vertical="center"/>
    </xf>
    <xf numFmtId="0" fontId="58" fillId="0" borderId="0" xfId="0" applyFont="1" applyAlignment="1" applyProtection="1">
      <alignment horizontal="center"/>
      <protection locked="0"/>
    </xf>
    <xf numFmtId="0" fontId="44" fillId="2" borderId="0" xfId="0" applyFont="1" applyFill="1" applyAlignment="1">
      <alignment horizontal="right" vertical="center"/>
    </xf>
    <xf numFmtId="0" fontId="45" fillId="2" borderId="0" xfId="0" applyFont="1" applyFill="1" applyAlignment="1">
      <alignment vertical="center" wrapText="1"/>
    </xf>
    <xf numFmtId="0" fontId="50" fillId="2" borderId="0" xfId="0" applyFont="1" applyFill="1"/>
    <xf numFmtId="0" fontId="47" fillId="2" borderId="0" xfId="0" applyFont="1" applyFill="1"/>
    <xf numFmtId="0" fontId="68" fillId="2" borderId="0" xfId="0" applyFont="1" applyFill="1" applyBorder="1" applyAlignment="1">
      <alignment vertical="top"/>
    </xf>
    <xf numFmtId="0" fontId="44" fillId="2" borderId="0" xfId="0" applyFont="1" applyFill="1" applyBorder="1"/>
    <xf numFmtId="0" fontId="44" fillId="2" borderId="48" xfId="0" applyFont="1" applyFill="1" applyBorder="1" applyAlignment="1">
      <alignment horizontal="center" vertical="center"/>
    </xf>
    <xf numFmtId="0" fontId="47" fillId="9" borderId="34" xfId="0" applyFont="1" applyFill="1" applyBorder="1" applyAlignment="1">
      <alignment horizontal="center" vertical="center"/>
    </xf>
    <xf numFmtId="0" fontId="47" fillId="11" borderId="34" xfId="0" applyFont="1" applyFill="1" applyBorder="1" applyAlignment="1">
      <alignment horizontal="center" vertical="center" wrapText="1"/>
    </xf>
    <xf numFmtId="170" fontId="42" fillId="0" borderId="34" xfId="0" applyNumberFormat="1" applyFont="1" applyBorder="1" applyAlignment="1" applyProtection="1">
      <alignment horizontal="center" vertical="center"/>
      <protection locked="0"/>
    </xf>
    <xf numFmtId="170" fontId="42" fillId="11" borderId="34" xfId="2" applyNumberFormat="1" applyFont="1" applyFill="1" applyBorder="1" applyAlignment="1" applyProtection="1">
      <alignment horizontal="center" vertical="center"/>
    </xf>
    <xf numFmtId="170" fontId="47" fillId="11" borderId="34" xfId="1" applyNumberFormat="1" applyFont="1" applyFill="1" applyBorder="1" applyAlignment="1" applyProtection="1">
      <alignment horizontal="center" vertical="center"/>
    </xf>
    <xf numFmtId="0" fontId="44" fillId="9" borderId="34" xfId="0" applyFont="1" applyFill="1" applyBorder="1" applyAlignment="1">
      <alignment horizontal="center" vertical="center"/>
    </xf>
    <xf numFmtId="0" fontId="50" fillId="9" borderId="34" xfId="0" applyFont="1" applyFill="1" applyBorder="1" applyAlignment="1">
      <alignment horizontal="center" vertical="center" wrapText="1"/>
    </xf>
    <xf numFmtId="0" fontId="42" fillId="10" borderId="34" xfId="0" applyFont="1" applyFill="1" applyBorder="1" applyAlignment="1">
      <alignment horizontal="justify" vertical="center" wrapText="1"/>
    </xf>
    <xf numFmtId="0" fontId="42" fillId="10" borderId="34" xfId="0" applyFont="1" applyFill="1" applyBorder="1" applyAlignment="1">
      <alignment horizontal="justify" vertical="center"/>
    </xf>
    <xf numFmtId="0" fontId="51" fillId="9"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52" fillId="9" borderId="34" xfId="0" applyFont="1" applyFill="1" applyBorder="1" applyAlignment="1">
      <alignment horizontal="center" vertical="center" wrapText="1"/>
    </xf>
    <xf numFmtId="0" fontId="43" fillId="10" borderId="34" xfId="0" applyFont="1" applyFill="1" applyBorder="1" applyAlignment="1">
      <alignment horizontal="left" vertical="center" wrapText="1"/>
    </xf>
    <xf numFmtId="0" fontId="43" fillId="2" borderId="34" xfId="0" applyFont="1" applyFill="1" applyBorder="1" applyAlignment="1" applyProtection="1">
      <alignment horizontal="left" vertical="center" wrapText="1"/>
      <protection locked="0"/>
    </xf>
    <xf numFmtId="0" fontId="43" fillId="0" borderId="34" xfId="0" applyFont="1" applyBorder="1" applyAlignment="1" applyProtection="1">
      <alignment horizontal="center" vertical="center" wrapText="1"/>
      <protection locked="0"/>
    </xf>
    <xf numFmtId="5" fontId="42" fillId="0" borderId="34" xfId="2" applyNumberFormat="1" applyFont="1" applyFill="1" applyBorder="1" applyAlignment="1" applyProtection="1">
      <alignment horizontal="center" vertical="center"/>
      <protection locked="0"/>
    </xf>
    <xf numFmtId="0" fontId="43" fillId="10" borderId="34" xfId="0" applyFont="1" applyFill="1" applyBorder="1" applyAlignment="1">
      <alignment vertical="center"/>
    </xf>
    <xf numFmtId="5" fontId="53" fillId="11" borderId="34" xfId="2" applyNumberFormat="1" applyFont="1" applyFill="1" applyBorder="1" applyAlignment="1" applyProtection="1">
      <alignment horizontal="center" vertical="center"/>
    </xf>
    <xf numFmtId="5" fontId="47" fillId="11" borderId="34" xfId="2" applyNumberFormat="1" applyFont="1" applyFill="1" applyBorder="1" applyAlignment="1" applyProtection="1">
      <alignment horizontal="center" vertical="center"/>
    </xf>
    <xf numFmtId="5" fontId="42" fillId="11" borderId="34" xfId="2" applyNumberFormat="1" applyFont="1" applyFill="1" applyBorder="1" applyAlignment="1" applyProtection="1">
      <alignment horizontal="center" vertical="center"/>
    </xf>
    <xf numFmtId="0" fontId="47" fillId="11" borderId="34" xfId="0" applyFont="1" applyFill="1" applyBorder="1" applyAlignment="1">
      <alignment horizontal="center" vertical="center"/>
    </xf>
    <xf numFmtId="0" fontId="44" fillId="9" borderId="34" xfId="0" applyFont="1" applyFill="1" applyBorder="1" applyAlignment="1">
      <alignment vertical="center"/>
    </xf>
    <xf numFmtId="0" fontId="58" fillId="2" borderId="34" xfId="0" applyFont="1" applyFill="1" applyBorder="1"/>
    <xf numFmtId="9" fontId="58" fillId="2" borderId="34" xfId="0" applyNumberFormat="1" applyFont="1" applyFill="1" applyBorder="1"/>
    <xf numFmtId="0" fontId="51" fillId="11" borderId="34" xfId="0" applyFont="1" applyFill="1" applyBorder="1" applyAlignment="1">
      <alignment horizontal="left" vertical="center"/>
    </xf>
    <xf numFmtId="0" fontId="51" fillId="0" borderId="34" xfId="0" applyFont="1" applyBorder="1" applyAlignment="1">
      <alignment horizontal="left" vertical="center"/>
    </xf>
    <xf numFmtId="0" fontId="44" fillId="2" borderId="0" xfId="0" applyFont="1" applyFill="1" applyBorder="1" applyAlignment="1" applyProtection="1">
      <alignment vertical="center"/>
      <protection locked="0"/>
    </xf>
    <xf numFmtId="0" fontId="44" fillId="2" borderId="48" xfId="0" applyFont="1" applyFill="1" applyBorder="1" applyAlignment="1" applyProtection="1">
      <alignment horizontal="center" vertical="center"/>
      <protection locked="0"/>
    </xf>
    <xf numFmtId="0" fontId="71" fillId="0" borderId="0" xfId="0" applyFont="1" applyAlignment="1">
      <alignment horizontal="justify" vertical="top" wrapText="1"/>
    </xf>
    <xf numFmtId="0" fontId="42" fillId="2" borderId="31" xfId="0" applyFont="1" applyFill="1" applyBorder="1" applyAlignment="1">
      <alignment horizontal="justify" vertical="top" wrapText="1"/>
    </xf>
    <xf numFmtId="0" fontId="42" fillId="2" borderId="0" xfId="0" applyFont="1" applyFill="1" applyAlignment="1">
      <alignment horizontal="justify" vertical="top" wrapText="1"/>
    </xf>
    <xf numFmtId="0" fontId="64" fillId="9" borderId="0" xfId="0" applyFont="1" applyFill="1" applyAlignment="1">
      <alignment horizontal="center" vertical="top"/>
    </xf>
    <xf numFmtId="0" fontId="34" fillId="2" borderId="0" xfId="0" applyFont="1" applyFill="1" applyAlignment="1" applyProtection="1">
      <alignment horizontal="center" vertical="top"/>
      <protection locked="0"/>
    </xf>
    <xf numFmtId="0" fontId="46" fillId="2" borderId="0" xfId="0" applyFont="1" applyFill="1" applyAlignment="1">
      <alignment horizontal="center" vertical="center" wrapText="1"/>
    </xf>
    <xf numFmtId="0" fontId="42" fillId="2" borderId="0" xfId="0" applyFont="1" applyFill="1" applyAlignment="1">
      <alignment horizontal="justify" vertical="center" wrapText="1"/>
    </xf>
    <xf numFmtId="0" fontId="64" fillId="9" borderId="0" xfId="0" applyFont="1" applyFill="1" applyAlignment="1">
      <alignment horizontal="center" vertical="center" wrapText="1"/>
    </xf>
    <xf numFmtId="0" fontId="42" fillId="2" borderId="30" xfId="0" applyFont="1" applyFill="1" applyBorder="1" applyAlignment="1">
      <alignment horizontal="justify" vertical="top" wrapText="1"/>
    </xf>
    <xf numFmtId="0" fontId="45" fillId="10" borderId="34" xfId="0" applyFont="1" applyFill="1" applyBorder="1" applyAlignment="1" applyProtection="1">
      <alignment horizontal="center"/>
    </xf>
    <xf numFmtId="0" fontId="44" fillId="10" borderId="34" xfId="0" applyFont="1" applyFill="1" applyBorder="1" applyAlignment="1" applyProtection="1">
      <alignment horizontal="left" vertical="center" wrapText="1"/>
    </xf>
    <xf numFmtId="0" fontId="68" fillId="0" borderId="34" xfId="0" applyFont="1" applyBorder="1" applyAlignment="1" applyProtection="1">
      <alignment horizontal="justify" vertical="top" wrapText="1"/>
    </xf>
    <xf numFmtId="0" fontId="45" fillId="0" borderId="34" xfId="0" applyFont="1" applyBorder="1" applyAlignment="1" applyProtection="1">
      <alignment horizontal="left" vertical="top" wrapText="1"/>
      <protection locked="0"/>
    </xf>
    <xf numFmtId="0" fontId="67" fillId="2" borderId="0" xfId="0" applyFont="1" applyFill="1" applyAlignment="1" applyProtection="1">
      <alignment horizontal="center" vertical="center"/>
    </xf>
    <xf numFmtId="0" fontId="61" fillId="2" borderId="0" xfId="0" applyFont="1" applyFill="1" applyAlignment="1" applyProtection="1">
      <alignment horizontal="left" vertical="center"/>
    </xf>
    <xf numFmtId="0" fontId="44" fillId="2" borderId="0" xfId="0" applyFont="1" applyFill="1" applyBorder="1" applyAlignment="1" applyProtection="1">
      <alignment horizontal="center" vertical="center"/>
      <protection locked="0"/>
    </xf>
    <xf numFmtId="0" fontId="57" fillId="0" borderId="47" xfId="0" applyFont="1" applyBorder="1" applyAlignment="1" applyProtection="1">
      <alignment horizontal="center" vertical="center" wrapText="1"/>
    </xf>
    <xf numFmtId="0" fontId="45" fillId="0" borderId="34" xfId="0" applyFont="1" applyBorder="1" applyAlignment="1" applyProtection="1">
      <alignment horizontal="left" vertical="center" wrapText="1"/>
      <protection locked="0"/>
    </xf>
    <xf numFmtId="0" fontId="45" fillId="0" borderId="45" xfId="0" applyFont="1" applyBorder="1" applyAlignment="1" applyProtection="1">
      <alignment horizontal="left" vertical="top" wrapText="1"/>
      <protection locked="0"/>
    </xf>
    <xf numFmtId="0" fontId="45" fillId="0" borderId="33" xfId="0" applyFont="1" applyBorder="1" applyAlignment="1" applyProtection="1">
      <alignment horizontal="left" vertical="top" wrapText="1"/>
      <protection locked="0"/>
    </xf>
    <xf numFmtId="0" fontId="45" fillId="0" borderId="46" xfId="0" applyFont="1" applyBorder="1" applyAlignment="1" applyProtection="1">
      <alignment horizontal="left" vertical="top" wrapText="1"/>
      <protection locked="0"/>
    </xf>
    <xf numFmtId="0" fontId="45" fillId="0" borderId="45" xfId="0" applyFont="1" applyBorder="1" applyAlignment="1" applyProtection="1">
      <alignment vertical="top" wrapText="1"/>
      <protection locked="0"/>
    </xf>
    <xf numFmtId="0" fontId="45" fillId="0" borderId="33" xfId="0" applyFont="1" applyBorder="1" applyAlignment="1" applyProtection="1">
      <alignment vertical="top" wrapText="1"/>
      <protection locked="0"/>
    </xf>
    <xf numFmtId="0" fontId="45" fillId="0" borderId="46" xfId="0" applyFont="1" applyBorder="1" applyAlignment="1" applyProtection="1">
      <alignment vertical="top" wrapText="1"/>
      <protection locked="0"/>
    </xf>
    <xf numFmtId="0" fontId="44" fillId="9" borderId="38" xfId="0" applyFont="1" applyFill="1" applyBorder="1" applyAlignment="1" applyProtection="1">
      <alignment horizontal="center" vertical="center"/>
    </xf>
    <xf numFmtId="0" fontId="44" fillId="9" borderId="32" xfId="0" applyFont="1" applyFill="1" applyBorder="1" applyAlignment="1" applyProtection="1">
      <alignment horizontal="center" vertical="center"/>
    </xf>
    <xf numFmtId="0" fontId="44" fillId="9" borderId="39" xfId="0" applyFont="1" applyFill="1" applyBorder="1" applyAlignment="1" applyProtection="1">
      <alignment horizontal="center" vertical="center"/>
    </xf>
    <xf numFmtId="0" fontId="44" fillId="9" borderId="40" xfId="0" applyFont="1" applyFill="1" applyBorder="1" applyAlignment="1" applyProtection="1">
      <alignment horizontal="center" vertical="center"/>
    </xf>
    <xf numFmtId="0" fontId="44" fillId="9" borderId="0" xfId="0" applyFont="1" applyFill="1" applyBorder="1" applyAlignment="1" applyProtection="1">
      <alignment horizontal="center" vertical="center"/>
    </xf>
    <xf numFmtId="0" fontId="44" fillId="9" borderId="41" xfId="0" applyFont="1" applyFill="1" applyBorder="1" applyAlignment="1" applyProtection="1">
      <alignment horizontal="center" vertical="center"/>
    </xf>
    <xf numFmtId="0" fontId="44" fillId="9" borderId="34" xfId="0" applyFont="1" applyFill="1" applyBorder="1" applyAlignment="1" applyProtection="1">
      <alignment horizontal="left" vertical="center" wrapText="1"/>
    </xf>
    <xf numFmtId="0" fontId="45" fillId="10" borderId="42" xfId="0" applyFont="1" applyFill="1" applyBorder="1" applyAlignment="1" applyProtection="1">
      <alignment horizontal="center"/>
    </xf>
    <xf numFmtId="0" fontId="45" fillId="10" borderId="43" xfId="0" applyFont="1" applyFill="1" applyBorder="1" applyAlignment="1" applyProtection="1">
      <alignment horizontal="center"/>
    </xf>
    <xf numFmtId="0" fontId="45" fillId="10" borderId="44" xfId="0" applyFont="1" applyFill="1" applyBorder="1" applyAlignment="1" applyProtection="1">
      <alignment horizontal="center"/>
    </xf>
    <xf numFmtId="0" fontId="44" fillId="9" borderId="38" xfId="0" applyFont="1" applyFill="1" applyBorder="1" applyAlignment="1" applyProtection="1">
      <alignment horizontal="center" vertical="center" wrapText="1"/>
    </xf>
    <xf numFmtId="0" fontId="44" fillId="9" borderId="32" xfId="0" applyFont="1" applyFill="1" applyBorder="1" applyAlignment="1" applyProtection="1">
      <alignment horizontal="center" vertical="center" wrapText="1"/>
    </xf>
    <xf numFmtId="0" fontId="44" fillId="9" borderId="39" xfId="0" applyFont="1" applyFill="1" applyBorder="1" applyAlignment="1" applyProtection="1">
      <alignment horizontal="center" vertical="center" wrapText="1"/>
    </xf>
    <xf numFmtId="0" fontId="44" fillId="9" borderId="40" xfId="0" applyFont="1" applyFill="1" applyBorder="1" applyAlignment="1" applyProtection="1">
      <alignment horizontal="center" vertical="center" wrapText="1"/>
    </xf>
    <xf numFmtId="0" fontId="44" fillId="9" borderId="0" xfId="0" applyFont="1" applyFill="1" applyBorder="1" applyAlignment="1" applyProtection="1">
      <alignment horizontal="center" vertical="center" wrapText="1"/>
    </xf>
    <xf numFmtId="0" fontId="44" fillId="9" borderId="41" xfId="0" applyFont="1" applyFill="1" applyBorder="1" applyAlignment="1" applyProtection="1">
      <alignment horizontal="center" vertical="center" wrapText="1"/>
    </xf>
    <xf numFmtId="0" fontId="45" fillId="0" borderId="37" xfId="0" applyFont="1" applyBorder="1" applyAlignment="1" applyProtection="1">
      <alignment horizontal="left" vertical="top" wrapText="1"/>
      <protection locked="0"/>
    </xf>
    <xf numFmtId="0" fontId="45" fillId="9" borderId="34" xfId="0" applyFont="1" applyFill="1" applyBorder="1" applyAlignment="1" applyProtection="1">
      <alignment horizontal="center"/>
    </xf>
    <xf numFmtId="0" fontId="45" fillId="0" borderId="20" xfId="0" applyFont="1" applyBorder="1" applyAlignment="1" applyProtection="1">
      <alignment horizontal="center" vertical="center"/>
      <protection locked="0"/>
    </xf>
    <xf numFmtId="0" fontId="44" fillId="0" borderId="20" xfId="0" applyFont="1" applyBorder="1" applyAlignment="1" applyProtection="1">
      <alignment horizontal="center" vertical="center"/>
      <protection locked="0"/>
    </xf>
    <xf numFmtId="0" fontId="45" fillId="0" borderId="34" xfId="0" applyFont="1" applyBorder="1" applyAlignment="1" applyProtection="1">
      <alignment horizontal="left" vertical="center" wrapText="1"/>
    </xf>
    <xf numFmtId="0" fontId="44" fillId="10" borderId="45" xfId="0" applyFont="1" applyFill="1" applyBorder="1" applyAlignment="1" applyProtection="1">
      <alignment horizontal="left" vertical="center" wrapText="1"/>
    </xf>
    <xf numFmtId="0" fontId="45" fillId="10" borderId="42" xfId="0" applyFont="1" applyFill="1" applyBorder="1" applyAlignment="1" applyProtection="1">
      <alignment horizontal="center" vertical="top" wrapText="1"/>
    </xf>
    <xf numFmtId="0" fontId="45" fillId="10" borderId="43" xfId="0" applyFont="1" applyFill="1" applyBorder="1" applyAlignment="1" applyProtection="1">
      <alignment horizontal="center" vertical="top" wrapText="1"/>
    </xf>
    <xf numFmtId="0" fontId="45" fillId="10" borderId="44" xfId="0" applyFont="1" applyFill="1" applyBorder="1" applyAlignment="1" applyProtection="1">
      <alignment horizontal="center" vertical="top" wrapText="1"/>
    </xf>
    <xf numFmtId="0" fontId="44" fillId="10" borderId="34" xfId="0" applyFont="1" applyFill="1" applyBorder="1" applyAlignment="1" applyProtection="1">
      <alignment vertical="center" wrapText="1"/>
    </xf>
    <xf numFmtId="0" fontId="45" fillId="10" borderId="34" xfId="0" applyFont="1" applyFill="1" applyBorder="1" applyAlignment="1" applyProtection="1">
      <alignment horizontal="center" vertical="top" wrapText="1"/>
    </xf>
    <xf numFmtId="0" fontId="45" fillId="0" borderId="34" xfId="0" applyFont="1" applyBorder="1" applyAlignment="1" applyProtection="1">
      <alignment horizontal="center" vertical="top" wrapText="1"/>
    </xf>
    <xf numFmtId="0" fontId="45" fillId="10" borderId="34" xfId="0" applyFont="1" applyFill="1" applyBorder="1" applyAlignment="1" applyProtection="1">
      <alignment horizontal="center" wrapText="1"/>
    </xf>
    <xf numFmtId="0" fontId="45" fillId="0" borderId="34" xfId="0" applyFont="1" applyBorder="1" applyAlignment="1" applyProtection="1">
      <alignment horizontal="center" wrapText="1"/>
    </xf>
    <xf numFmtId="0" fontId="45" fillId="2" borderId="0" xfId="0" applyFont="1" applyFill="1" applyAlignment="1" applyProtection="1">
      <alignment horizontal="left" vertical="top" wrapText="1"/>
    </xf>
    <xf numFmtId="0" fontId="45" fillId="2" borderId="0" xfId="0" applyFont="1" applyFill="1" applyAlignment="1" applyProtection="1">
      <alignment horizontal="left" vertical="center" wrapText="1"/>
    </xf>
    <xf numFmtId="0" fontId="44" fillId="2" borderId="21" xfId="0" applyFont="1" applyFill="1" applyBorder="1" applyAlignment="1" applyProtection="1">
      <alignment horizontal="left" vertical="center" wrapText="1"/>
      <protection locked="0"/>
    </xf>
    <xf numFmtId="0" fontId="44" fillId="9" borderId="45" xfId="0" applyFont="1" applyFill="1" applyBorder="1" applyAlignment="1" applyProtection="1">
      <alignment horizontal="left" vertical="center" wrapText="1"/>
    </xf>
    <xf numFmtId="0" fontId="44" fillId="0" borderId="37" xfId="0" applyFont="1" applyBorder="1" applyAlignment="1" applyProtection="1">
      <alignment horizontal="center" vertical="center" wrapText="1"/>
    </xf>
    <xf numFmtId="0" fontId="45" fillId="0" borderId="34" xfId="0" applyFont="1" applyBorder="1" applyAlignment="1" applyProtection="1">
      <alignment vertical="top" wrapText="1"/>
      <protection locked="0"/>
    </xf>
    <xf numFmtId="0" fontId="44" fillId="10" borderId="34" xfId="0" applyFont="1" applyFill="1" applyBorder="1" applyAlignment="1" applyProtection="1">
      <alignment horizontal="left" wrapText="1"/>
    </xf>
    <xf numFmtId="0" fontId="44" fillId="10" borderId="45" xfId="0" applyFont="1" applyFill="1" applyBorder="1" applyAlignment="1" applyProtection="1">
      <alignment horizontal="left" wrapText="1"/>
    </xf>
    <xf numFmtId="0" fontId="45" fillId="10" borderId="42" xfId="0" applyFont="1" applyFill="1" applyBorder="1" applyAlignment="1" applyProtection="1">
      <alignment horizontal="center" wrapText="1"/>
    </xf>
    <xf numFmtId="0" fontId="45" fillId="10" borderId="43" xfId="0" applyFont="1" applyFill="1" applyBorder="1" applyAlignment="1" applyProtection="1">
      <alignment horizontal="center" wrapText="1"/>
    </xf>
    <xf numFmtId="0" fontId="45" fillId="10" borderId="44" xfId="0" applyFont="1" applyFill="1" applyBorder="1" applyAlignment="1" applyProtection="1">
      <alignment horizontal="center" wrapText="1"/>
    </xf>
    <xf numFmtId="0" fontId="68" fillId="0" borderId="37" xfId="0" applyFont="1" applyBorder="1" applyAlignment="1" applyProtection="1">
      <alignment horizontal="justify" vertical="top" wrapText="1"/>
    </xf>
    <xf numFmtId="0" fontId="45" fillId="0" borderId="34" xfId="0" applyFont="1" applyBorder="1" applyAlignment="1" applyProtection="1">
      <alignment horizontal="left" vertical="top" wrapText="1"/>
    </xf>
    <xf numFmtId="0" fontId="45" fillId="0" borderId="35" xfId="0" applyFont="1" applyBorder="1" applyAlignment="1" applyProtection="1">
      <alignment horizontal="left" vertical="top" wrapText="1"/>
      <protection locked="0"/>
    </xf>
    <xf numFmtId="0" fontId="68" fillId="0" borderId="9" xfId="0" applyFont="1" applyBorder="1" applyAlignment="1" applyProtection="1">
      <alignment horizontal="justify" vertical="top" wrapText="1"/>
    </xf>
    <xf numFmtId="0" fontId="68" fillId="0" borderId="10" xfId="0" applyFont="1" applyBorder="1" applyAlignment="1" applyProtection="1">
      <alignment horizontal="justify" vertical="top" wrapText="1"/>
    </xf>
    <xf numFmtId="0" fontId="68" fillId="0" borderId="0" xfId="0" applyFont="1" applyBorder="1" applyAlignment="1" applyProtection="1">
      <alignment horizontal="justify" vertical="top" wrapText="1"/>
    </xf>
    <xf numFmtId="0" fontId="68" fillId="0" borderId="4" xfId="0" applyFont="1" applyBorder="1" applyAlignment="1" applyProtection="1">
      <alignment horizontal="justify" vertical="top" wrapText="1"/>
    </xf>
    <xf numFmtId="0" fontId="68" fillId="0" borderId="13" xfId="0" applyFont="1" applyBorder="1" applyAlignment="1" applyProtection="1">
      <alignment horizontal="justify" vertical="top" wrapText="1"/>
    </xf>
    <xf numFmtId="0" fontId="68" fillId="0" borderId="14" xfId="0" applyFont="1" applyBorder="1" applyAlignment="1" applyProtection="1">
      <alignment horizontal="justify" vertical="top" wrapText="1"/>
    </xf>
    <xf numFmtId="0" fontId="44" fillId="2" borderId="34" xfId="0" applyFont="1" applyFill="1" applyBorder="1" applyAlignment="1" applyProtection="1">
      <alignment horizontal="left" vertical="center" wrapText="1"/>
    </xf>
    <xf numFmtId="0" fontId="68" fillId="2" borderId="34" xfId="0" applyFont="1" applyFill="1" applyBorder="1" applyAlignment="1" applyProtection="1">
      <alignment horizontal="left" vertical="top" wrapText="1"/>
    </xf>
    <xf numFmtId="0" fontId="45" fillId="9" borderId="34" xfId="0" applyFont="1" applyFill="1" applyBorder="1" applyProtection="1"/>
    <xf numFmtId="0" fontId="44" fillId="9" borderId="34" xfId="0" applyFont="1" applyFill="1" applyBorder="1" applyAlignment="1" applyProtection="1">
      <alignment horizontal="center" vertical="center"/>
    </xf>
    <xf numFmtId="0" fontId="44" fillId="9" borderId="34" xfId="0" applyFont="1" applyFill="1" applyBorder="1" applyAlignment="1" applyProtection="1">
      <alignment vertical="center"/>
    </xf>
    <xf numFmtId="0" fontId="45" fillId="0" borderId="34" xfId="0" applyFont="1" applyBorder="1" applyAlignment="1" applyProtection="1">
      <alignment vertical="top"/>
      <protection locked="0"/>
    </xf>
    <xf numFmtId="49" fontId="68" fillId="0" borderId="34" xfId="0" applyNumberFormat="1" applyFont="1" applyBorder="1" applyAlignment="1" applyProtection="1">
      <alignment horizontal="left" vertical="top" wrapText="1"/>
    </xf>
    <xf numFmtId="49" fontId="68" fillId="0" borderId="34" xfId="0" applyNumberFormat="1" applyFont="1" applyBorder="1" applyProtection="1"/>
    <xf numFmtId="49" fontId="68" fillId="0" borderId="34" xfId="0" applyNumberFormat="1" applyFont="1" applyBorder="1" applyAlignment="1" applyProtection="1">
      <alignment wrapText="1"/>
    </xf>
    <xf numFmtId="0" fontId="3" fillId="0" borderId="0" xfId="7" applyFont="1" applyBorder="1">
      <alignment horizontal="left" indent="5"/>
    </xf>
    <xf numFmtId="0" fontId="11" fillId="5" borderId="8" xfId="0" applyFont="1" applyFill="1" applyBorder="1" applyAlignment="1">
      <alignment horizontal="right" vertical="center" wrapText="1"/>
    </xf>
    <xf numFmtId="0" fontId="11" fillId="5" borderId="9" xfId="0" applyFont="1" applyFill="1" applyBorder="1" applyAlignment="1">
      <alignment horizontal="right" vertical="center" wrapText="1"/>
    </xf>
    <xf numFmtId="0" fontId="11" fillId="5" borderId="10" xfId="0" applyFont="1" applyFill="1" applyBorder="1" applyAlignment="1">
      <alignment horizontal="right" vertical="center" wrapText="1"/>
    </xf>
    <xf numFmtId="0" fontId="30" fillId="0" borderId="11" xfId="7" applyFont="1" applyBorder="1">
      <alignment horizontal="left" indent="5"/>
    </xf>
    <xf numFmtId="0" fontId="30" fillId="0" borderId="0" xfId="7" applyFont="1" applyBorder="1">
      <alignment horizontal="left" indent="5"/>
    </xf>
    <xf numFmtId="0" fontId="30" fillId="0" borderId="12" xfId="7" applyFont="1" applyBorder="1">
      <alignment horizontal="left" indent="5"/>
    </xf>
    <xf numFmtId="0" fontId="30" fillId="0" borderId="13" xfId="7" applyFont="1" applyBorder="1">
      <alignment horizontal="left" indent="5"/>
    </xf>
    <xf numFmtId="0" fontId="20" fillId="2" borderId="0" xfId="0" applyFont="1" applyFill="1" applyAlignment="1">
      <alignment horizontal="left" vertical="top" wrapText="1"/>
    </xf>
    <xf numFmtId="0" fontId="21" fillId="2" borderId="8" xfId="0" applyFont="1" applyFill="1" applyBorder="1" applyAlignment="1">
      <alignment horizontal="left" vertical="top" wrapText="1"/>
    </xf>
    <xf numFmtId="0" fontId="21" fillId="2" borderId="9" xfId="0" applyFont="1" applyFill="1" applyBorder="1" applyAlignment="1">
      <alignment horizontal="left" vertical="top" wrapText="1"/>
    </xf>
    <xf numFmtId="0" fontId="21" fillId="2" borderId="10"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4" xfId="0" applyFont="1" applyFill="1" applyBorder="1" applyAlignment="1">
      <alignment horizontal="left" vertical="top" wrapText="1"/>
    </xf>
    <xf numFmtId="0" fontId="21" fillId="2" borderId="12" xfId="0" applyFont="1" applyFill="1" applyBorder="1" applyAlignment="1">
      <alignment horizontal="left" vertical="top" wrapText="1"/>
    </xf>
    <xf numFmtId="0" fontId="21" fillId="2" borderId="13" xfId="0" applyFont="1" applyFill="1" applyBorder="1" applyAlignment="1">
      <alignment horizontal="left" vertical="top" wrapText="1"/>
    </xf>
    <xf numFmtId="0" fontId="21" fillId="2" borderId="14" xfId="0" applyFont="1" applyFill="1" applyBorder="1" applyAlignment="1">
      <alignment horizontal="left" vertical="top" wrapText="1"/>
    </xf>
    <xf numFmtId="0" fontId="32" fillId="5" borderId="22" xfId="0" applyFont="1" applyFill="1" applyBorder="1" applyAlignment="1">
      <alignment horizontal="center" vertical="center" wrapText="1"/>
    </xf>
    <xf numFmtId="0" fontId="32" fillId="5" borderId="23" xfId="0" applyFont="1" applyFill="1" applyBorder="1" applyAlignment="1">
      <alignment horizontal="center" vertical="center" wrapText="1"/>
    </xf>
    <xf numFmtId="168" fontId="21" fillId="2" borderId="24" xfId="0" applyNumberFormat="1" applyFont="1" applyFill="1" applyBorder="1" applyAlignment="1">
      <alignment horizontal="center" vertical="top" wrapText="1"/>
    </xf>
    <xf numFmtId="168" fontId="21" fillId="2" borderId="25" xfId="0" applyNumberFormat="1" applyFont="1" applyFill="1" applyBorder="1" applyAlignment="1">
      <alignment horizontal="center" vertical="top" wrapText="1"/>
    </xf>
    <xf numFmtId="0" fontId="33" fillId="5" borderId="8" xfId="0" applyFont="1" applyFill="1" applyBorder="1" applyAlignment="1">
      <alignment horizontal="center" vertical="center" wrapText="1"/>
    </xf>
    <xf numFmtId="0" fontId="33" fillId="5" borderId="9" xfId="0" applyFont="1" applyFill="1" applyBorder="1" applyAlignment="1">
      <alignment horizontal="center" vertical="center" wrapText="1"/>
    </xf>
    <xf numFmtId="14" fontId="21" fillId="2" borderId="24" xfId="0" applyNumberFormat="1" applyFont="1" applyFill="1" applyBorder="1" applyAlignment="1">
      <alignment horizontal="center" vertical="top" wrapText="1"/>
    </xf>
    <xf numFmtId="14" fontId="21" fillId="2" borderId="25" xfId="0" applyNumberFormat="1" applyFont="1" applyFill="1" applyBorder="1" applyAlignment="1">
      <alignment horizontal="center" vertical="top" wrapText="1"/>
    </xf>
    <xf numFmtId="0" fontId="32" fillId="5" borderId="26"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21" fillId="2" borderId="24" xfId="0" applyFont="1" applyFill="1" applyBorder="1" applyAlignment="1">
      <alignment horizontal="center" vertical="top" wrapText="1"/>
    </xf>
    <xf numFmtId="0" fontId="21" fillId="2" borderId="25" xfId="0" applyFont="1" applyFill="1" applyBorder="1" applyAlignment="1">
      <alignment horizontal="center" vertical="top" wrapText="1"/>
    </xf>
    <xf numFmtId="0" fontId="32" fillId="5" borderId="28" xfId="0" applyFont="1" applyFill="1" applyBorder="1" applyAlignment="1">
      <alignment horizontal="center" vertical="center" wrapText="1"/>
    </xf>
    <xf numFmtId="0" fontId="44" fillId="2" borderId="21" xfId="0" applyFont="1" applyFill="1" applyBorder="1" applyAlignment="1" applyProtection="1">
      <alignment horizontal="center" vertical="center"/>
      <protection locked="0"/>
    </xf>
    <xf numFmtId="0" fontId="59" fillId="0" borderId="30" xfId="0" applyFont="1" applyBorder="1" applyAlignment="1" applyProtection="1">
      <alignment horizontal="center"/>
      <protection locked="0"/>
    </xf>
    <xf numFmtId="0" fontId="51" fillId="0" borderId="20" xfId="0" applyFont="1" applyBorder="1" applyAlignment="1" applyProtection="1">
      <alignment horizontal="center" vertical="center"/>
      <protection locked="0"/>
    </xf>
    <xf numFmtId="0" fontId="61" fillId="2" borderId="0" xfId="0" applyFont="1" applyFill="1" applyAlignment="1">
      <alignment horizontal="left" vertical="center"/>
    </xf>
    <xf numFmtId="0" fontId="44" fillId="0" borderId="34" xfId="0" applyFont="1" applyFill="1" applyBorder="1" applyAlignment="1" applyProtection="1">
      <alignment horizontal="left" vertical="center" wrapText="1"/>
      <protection locked="0"/>
    </xf>
    <xf numFmtId="0" fontId="65" fillId="2" borderId="12" xfId="0" applyFont="1" applyFill="1" applyBorder="1" applyAlignment="1" applyProtection="1">
      <alignment horizontal="left" vertical="top"/>
      <protection locked="0"/>
    </xf>
    <xf numFmtId="0" fontId="65" fillId="2" borderId="13" xfId="0" applyFont="1" applyFill="1" applyBorder="1" applyAlignment="1" applyProtection="1">
      <alignment horizontal="left" vertical="top"/>
      <protection locked="0"/>
    </xf>
    <xf numFmtId="0" fontId="65" fillId="2" borderId="14" xfId="0" applyFont="1" applyFill="1" applyBorder="1" applyAlignment="1" applyProtection="1">
      <alignment horizontal="left" vertical="top"/>
      <protection locked="0"/>
    </xf>
    <xf numFmtId="0" fontId="65" fillId="0" borderId="34" xfId="0" applyFont="1" applyBorder="1" applyAlignment="1">
      <alignment vertical="center" wrapText="1"/>
    </xf>
    <xf numFmtId="0" fontId="65" fillId="0" borderId="34" xfId="0" applyFont="1" applyBorder="1" applyAlignment="1">
      <alignment horizontal="left" vertical="center" wrapText="1"/>
    </xf>
    <xf numFmtId="0" fontId="47" fillId="9" borderId="34" xfId="0" applyFont="1" applyFill="1" applyBorder="1" applyAlignment="1">
      <alignment horizontal="center" vertical="center"/>
    </xf>
    <xf numFmtId="0" fontId="45" fillId="0" borderId="8" xfId="0" applyFont="1" applyBorder="1" applyAlignment="1">
      <alignment horizontal="left" vertical="center" wrapText="1"/>
    </xf>
    <xf numFmtId="0" fontId="45" fillId="0" borderId="9" xfId="0" applyFont="1" applyBorder="1" applyAlignment="1">
      <alignment horizontal="left" vertical="center" wrapText="1"/>
    </xf>
    <xf numFmtId="0" fontId="45" fillId="0" borderId="10" xfId="0" applyFont="1" applyBorder="1" applyAlignment="1">
      <alignment horizontal="left" vertical="center" wrapText="1"/>
    </xf>
    <xf numFmtId="0" fontId="45" fillId="0" borderId="11" xfId="0" applyFont="1" applyBorder="1" applyAlignment="1">
      <alignment horizontal="left" vertical="center" wrapText="1"/>
    </xf>
    <xf numFmtId="0" fontId="45" fillId="0" borderId="0" xfId="0" applyFont="1" applyAlignment="1">
      <alignment horizontal="left" vertical="center" wrapText="1"/>
    </xf>
    <xf numFmtId="0" fontId="45" fillId="0" borderId="4" xfId="0" applyFont="1" applyBorder="1" applyAlignment="1">
      <alignment horizontal="left" vertical="center" wrapText="1"/>
    </xf>
    <xf numFmtId="0" fontId="45" fillId="0" borderId="12" xfId="0" applyFont="1" applyBorder="1" applyAlignment="1">
      <alignment horizontal="left" vertical="center" wrapText="1"/>
    </xf>
    <xf numFmtId="0" fontId="45" fillId="0" borderId="13" xfId="0" applyFont="1" applyBorder="1" applyAlignment="1">
      <alignment horizontal="left" vertical="center" wrapText="1"/>
    </xf>
    <xf numFmtId="0" fontId="45" fillId="0" borderId="14" xfId="0" applyFont="1" applyBorder="1" applyAlignment="1">
      <alignment horizontal="left" vertical="center" wrapText="1"/>
    </xf>
    <xf numFmtId="0" fontId="51" fillId="9" borderId="34" xfId="0" applyFont="1" applyFill="1" applyBorder="1" applyAlignment="1">
      <alignment horizontal="right" vertical="center" wrapText="1"/>
    </xf>
    <xf numFmtId="0" fontId="50" fillId="9" borderId="34" xfId="0" applyFont="1" applyFill="1" applyBorder="1" applyAlignment="1">
      <alignment horizontal="right" vertical="center" wrapText="1"/>
    </xf>
    <xf numFmtId="0" fontId="50" fillId="9" borderId="34" xfId="0" applyFont="1" applyFill="1" applyBorder="1" applyAlignment="1">
      <alignment horizontal="right" vertical="center"/>
    </xf>
    <xf numFmtId="0" fontId="47" fillId="11" borderId="34" xfId="0" applyFont="1" applyFill="1" applyBorder="1" applyAlignment="1">
      <alignment horizontal="center" vertical="center"/>
    </xf>
    <xf numFmtId="0" fontId="66" fillId="0" borderId="34" xfId="0" applyFont="1" applyBorder="1" applyAlignment="1">
      <alignment horizontal="left" vertical="center"/>
    </xf>
    <xf numFmtId="0" fontId="45" fillId="2" borderId="0" xfId="0" applyFont="1" applyFill="1" applyBorder="1" applyAlignment="1">
      <alignment horizontal="left" vertical="center" wrapText="1"/>
    </xf>
    <xf numFmtId="0" fontId="58" fillId="0" borderId="20" xfId="0" applyFont="1" applyBorder="1" applyAlignment="1" applyProtection="1">
      <alignment horizontal="center"/>
      <protection locked="0"/>
    </xf>
    <xf numFmtId="0" fontId="49" fillId="2" borderId="0" xfId="0" applyFont="1" applyFill="1" applyBorder="1" applyAlignment="1">
      <alignment horizontal="center"/>
    </xf>
    <xf numFmtId="0" fontId="49" fillId="2" borderId="0" xfId="0" applyFont="1" applyFill="1" applyAlignment="1">
      <alignment horizontal="center"/>
    </xf>
    <xf numFmtId="0" fontId="8" fillId="7" borderId="16" xfId="0" applyFont="1" applyFill="1" applyBorder="1" applyAlignment="1">
      <alignment horizontal="left" vertical="center"/>
    </xf>
    <xf numFmtId="0" fontId="28" fillId="0" borderId="16" xfId="0" applyFont="1" applyBorder="1" applyAlignment="1">
      <alignment horizontal="left" vertical="center"/>
    </xf>
    <xf numFmtId="0" fontId="27" fillId="2" borderId="16" xfId="0" applyFont="1" applyFill="1" applyBorder="1" applyAlignment="1" applyProtection="1">
      <alignment horizontal="left" vertical="top"/>
      <protection locked="0"/>
    </xf>
    <xf numFmtId="0" fontId="27" fillId="2" borderId="16" xfId="0" applyFont="1" applyFill="1" applyBorder="1" applyAlignment="1">
      <alignment vertical="top" wrapText="1"/>
    </xf>
    <xf numFmtId="0" fontId="7" fillId="7" borderId="16" xfId="0" applyFont="1" applyFill="1" applyBorder="1" applyAlignment="1">
      <alignment horizontal="center" vertical="center"/>
    </xf>
    <xf numFmtId="0" fontId="28" fillId="3" borderId="16" xfId="0" applyFont="1" applyFill="1" applyBorder="1" applyAlignment="1">
      <alignment horizontal="right" vertical="center"/>
    </xf>
    <xf numFmtId="0" fontId="16" fillId="7" borderId="16" xfId="0" applyFont="1" applyFill="1" applyBorder="1" applyAlignment="1">
      <alignment horizontal="right" vertical="center"/>
    </xf>
    <xf numFmtId="0" fontId="0" fillId="2" borderId="29"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25" fillId="2" borderId="0" xfId="0" applyFont="1" applyFill="1" applyAlignment="1">
      <alignment horizontal="left" vertical="top" wrapText="1"/>
    </xf>
    <xf numFmtId="0" fontId="0" fillId="0" borderId="0" xfId="0" applyAlignment="1">
      <alignment horizontal="left" vertical="top" wrapText="1"/>
    </xf>
    <xf numFmtId="0" fontId="31" fillId="6" borderId="0" xfId="0" applyFont="1" applyFill="1" applyAlignment="1">
      <alignment horizontal="center" vertical="top"/>
    </xf>
    <xf numFmtId="0" fontId="44" fillId="10" borderId="34" xfId="0" applyFont="1" applyFill="1" applyBorder="1" applyAlignment="1" applyProtection="1">
      <alignment horizontal="justify" vertical="center" wrapText="1"/>
    </xf>
  </cellXfs>
  <cellStyles count="13">
    <cellStyle name="Comma 2" xfId="10"/>
    <cellStyle name="Currency 2" xfId="8"/>
    <cellStyle name="Date" xfId="11"/>
    <cellStyle name="Heading 1 2" xfId="6"/>
    <cellStyle name="Heading 2 2" xfId="7"/>
    <cellStyle name="Heading 3 2" xfId="12"/>
    <cellStyle name="Normal 2" xfId="3"/>
    <cellStyle name="Normal 3" xfId="5"/>
    <cellStyle name="Percent 2" xfId="9"/>
    <cellStyle name="Title 2" xfId="4"/>
    <cellStyle name="Грошовий" xfId="2" builtinId="4"/>
    <cellStyle name="Звичайний" xfId="0" builtinId="0"/>
    <cellStyle name="Фінансовий" xfId="1" builtinId="3"/>
  </cellStyles>
  <dxfs count="26">
    <dxf>
      <font>
        <color rgb="FFFF0000"/>
      </font>
    </dxf>
    <dxf>
      <font>
        <color rgb="FFFF0000"/>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border>
        <bottom style="thin">
          <color indexed="20"/>
        </bottom>
      </border>
    </dxf>
    <dxf>
      <font>
        <b val="0"/>
        <i val="0"/>
        <strike val="0"/>
        <u val="none"/>
        <sz val="9"/>
        <color auto="1"/>
        <name val="Arial"/>
      </font>
      <fill>
        <patternFill patternType="none"/>
      </fill>
      <alignment horizontal="right" vertical="bottom" textRotation="0" wrapText="0" shrinkToFit="0" readingOrder="0"/>
    </dxf>
    <dxf>
      <font>
        <strike val="0"/>
        <u val="none"/>
        <sz val="11"/>
        <color theme="0"/>
        <name val="Arial"/>
      </font>
      <fill>
        <patternFill patternType="solid">
          <bgColor rgb="FF142855"/>
        </patternFill>
      </fill>
    </dxf>
    <dxf>
      <border>
        <left/>
        <right style="thin">
          <color indexed="20"/>
        </right>
        <top/>
        <bottom style="thin">
          <color indexed="20"/>
        </bottom>
      </border>
    </dxf>
    <dxf>
      <border>
        <left/>
        <right/>
        <top/>
        <bottom/>
      </border>
    </dxf>
    <dxf>
      <border>
        <left/>
        <right/>
        <top/>
        <bottom/>
      </border>
    </dxf>
    <dxf>
      <border>
        <left/>
        <right/>
        <top/>
        <bottom/>
      </border>
    </dxf>
    <dxf>
      <fill>
        <patternFill>
          <bgColor theme="0"/>
        </patternFill>
      </fill>
      <border>
        <left/>
        <right/>
        <bottom/>
      </border>
    </dxf>
    <dxf>
      <border>
        <left/>
        <right/>
        <bottom/>
      </border>
    </dxf>
    <dxf>
      <border>
        <left/>
        <right/>
        <bottom/>
      </border>
    </dxf>
    <dxf>
      <font>
        <color theme="0"/>
      </font>
      <fill>
        <patternFill>
          <bgColor theme="0"/>
        </patternFill>
      </fill>
      <border>
        <left/>
        <right/>
        <bottom/>
      </border>
    </dxf>
    <dxf>
      <fill>
        <patternFill>
          <bgColor theme="0"/>
        </patternFill>
      </fill>
      <border>
        <left/>
        <right/>
        <top/>
        <bottom/>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57850" y="247650"/>
          <a:ext cx="1866900" cy="89535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200025" y="3495675"/>
          <a:ext cx="342900" cy="400050"/>
        </a:xfrm>
        <a:prstGeom prst="rect">
          <a:avLst/>
        </a:prstGeom>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42925" y="3495675"/>
          <a:ext cx="2381250" cy="400050"/>
        </a:xfrm>
        <a:prstGeom prst="rect">
          <a:avLst/>
        </a:prstGeom>
        <a:solidFill>
          <a:schemeClr val="bg1"/>
        </a:solidFill>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200025" y="4057650"/>
          <a:ext cx="342900" cy="400050"/>
        </a:xfrm>
        <a:prstGeom prst="rect">
          <a:avLst/>
        </a:prstGeom>
        <a:solidFill>
          <a:schemeClr val="bg1"/>
        </a:solidFill>
        <a:ln w="19050">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42925" y="4057650"/>
          <a:ext cx="2381250" cy="400050"/>
        </a:xfrm>
        <a:prstGeom prst="rect">
          <a:avLst/>
        </a:prstGeom>
        <a:solidFill>
          <a:schemeClr val="bg1"/>
        </a:solidFill>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1963400" y="390525"/>
          <a:ext cx="1876425" cy="90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744200" y="381000"/>
          <a:ext cx="1866900" cy="904875"/>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a:blip xmlns:r="http://schemas.openxmlformats.org/officeDocument/2006/relationships" r:embed="rId2"/>
        <a:srcRect t="10047"/>
        <a:stretch>
          <a:fillRect/>
        </a:stretch>
      </xdr:blipFill>
      <xdr:spPr>
        <a:xfrm>
          <a:off x="333375" y="3048000"/>
          <a:ext cx="12087225" cy="1533525"/>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2425" y="5495925"/>
          <a:ext cx="12106275" cy="1057275"/>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a:blip xmlns:r="http://schemas.openxmlformats.org/officeDocument/2006/relationships" r:embed="rId4"/>
        <a:srcRect t="22792" b="53746"/>
        <a:stretch>
          <a:fillRect/>
        </a:stretch>
      </xdr:blipFill>
      <xdr:spPr>
        <a:xfrm>
          <a:off x="352425" y="8067675"/>
          <a:ext cx="12068175" cy="1504950"/>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2900" y="10887075"/>
          <a:ext cx="12058650" cy="857250"/>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5750" y="3000375"/>
          <a:ext cx="12172950" cy="16668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23850" y="5286375"/>
          <a:ext cx="12163425" cy="13049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52425" y="8020050"/>
          <a:ext cx="12125325" cy="16097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1475" y="10801350"/>
          <a:ext cx="12049125" cy="11525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10636.9464606617</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id="2" name="Loan3" displayName="Loan3" ref="B26:H262" headerRowDxfId="12" dataDxfId="11" totalsRowDxfId="9" tableBorderDxfId="10">
  <autoFilter ref="B26:H2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No." totalsRowLabel="Total" dataDxfId="8">
      <calculatedColumnFormula>IFERROR(IF(Loan_Not_Paid*Values_Entered,Payment_Number,""),"")</calculatedColumnFormula>
    </tableColumn>
    <tableColumn id="2" name="Payment_x000a_Date" dataDxfId="7" dataCellStyle="Date">
      <calculatedColumnFormula>IFERROR(IF(Loan_Not_Paid*Values_Entered,Payment_Date,""),"")</calculatedColumnFormula>
    </tableColumn>
    <tableColumn id="3" name="Beginning_x000a_Balance" dataDxfId="6">
      <calculatedColumnFormula>IFERROR(IF(Loan_Not_Paid*Values_Entered,Beginning_Balance,""),"")</calculatedColumnFormula>
    </tableColumn>
    <tableColumn id="4" name="Payment" dataDxfId="5">
      <calculatedColumnFormula>IFERROR(IF(Loan_Not_Paid*Values_Entered,Monthly_Payment,""),"")</calculatedColumnFormula>
    </tableColumn>
    <tableColumn id="5" name="Principal" dataDxfId="4">
      <calculatedColumnFormula>IFERROR(IF(Loan_Not_Paid*Values_Entered,Principal,""),"")</calculatedColumnFormula>
    </tableColumn>
    <tableColumn id="6" name="Interest" dataDxfId="3">
      <calculatedColumnFormula>IFERROR(IF(Loan_Not_Paid*Values_Entered,Interest,""),"")</calculatedColumnFormula>
    </tableColumn>
    <tableColumn id="7" name="Ending_x000a_Balance" totalsRowFunction="count" dataDxfId="2">
      <calculatedColumnFormula>IFERROR(IF(Loan_Not_Paid*Values_Entered,Ending_Balance,""),"")</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E14" sqref="E14"/>
    </sheetView>
  </sheetViews>
  <sheetFormatPr defaultColWidth="8.875" defaultRowHeight="14.25" x14ac:dyDescent="0.2"/>
  <sheetData>
    <row r="1" spans="1:1" x14ac:dyDescent="0.2">
      <c r="A1" s="1" t="s">
        <v>0</v>
      </c>
    </row>
    <row r="2" spans="1:1" x14ac:dyDescent="0.2">
      <c r="A2" s="1" t="s">
        <v>1</v>
      </c>
    </row>
    <row r="3" spans="1:1" x14ac:dyDescent="0.2">
      <c r="A3" s="1" t="s">
        <v>2</v>
      </c>
    </row>
    <row r="4" spans="1:1" x14ac:dyDescent="0.2">
      <c r="A4" s="1" t="s">
        <v>3</v>
      </c>
    </row>
    <row r="5" spans="1:1" x14ac:dyDescent="0.2">
      <c r="A5" s="1" t="s">
        <v>4</v>
      </c>
    </row>
    <row r="6" spans="1:1" x14ac:dyDescent="0.2">
      <c r="A6" s="1" t="s">
        <v>5</v>
      </c>
    </row>
    <row r="7" spans="1:1" x14ac:dyDescent="0.2">
      <c r="A7" s="1" t="s">
        <v>6</v>
      </c>
    </row>
    <row r="8" spans="1:1" x14ac:dyDescent="0.2">
      <c r="A8" s="1" t="s">
        <v>7</v>
      </c>
    </row>
    <row r="9" spans="1:1" x14ac:dyDescent="0.2">
      <c r="A9" s="1" t="s">
        <v>8</v>
      </c>
    </row>
    <row r="10" spans="1:1" x14ac:dyDescent="0.2">
      <c r="A10" s="1" t="s">
        <v>9</v>
      </c>
    </row>
    <row r="11" spans="1:1" x14ac:dyDescent="0.2">
      <c r="A11" s="1" t="s">
        <v>10</v>
      </c>
    </row>
    <row r="12" spans="1:1" x14ac:dyDescent="0.2">
      <c r="A12" s="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23"/>
  <sheetViews>
    <sheetView showGridLines="0" topLeftCell="A16" zoomScaleNormal="100" zoomScaleSheetLayoutView="100" zoomScalePageLayoutView="50" workbookViewId="0">
      <selection activeCell="C24" sqref="C24"/>
    </sheetView>
  </sheetViews>
  <sheetFormatPr defaultColWidth="12.625" defaultRowHeight="14.25" x14ac:dyDescent="0.2"/>
  <cols>
    <col min="1" max="1" width="2.75" style="7" customWidth="1"/>
    <col min="2" max="2" width="7.5" style="8" customWidth="1"/>
    <col min="3" max="3" width="19.5" style="7" customWidth="1"/>
    <col min="4" max="4" width="20.5" style="7" customWidth="1"/>
    <col min="5" max="5" width="19.625" style="7" customWidth="1"/>
    <col min="6" max="6" width="52.375" style="7" customWidth="1"/>
    <col min="7" max="16384" width="12.625" style="107"/>
  </cols>
  <sheetData>
    <row r="1" spans="1:6" x14ac:dyDescent="0.2">
      <c r="A1" s="4"/>
      <c r="B1" s="9"/>
      <c r="C1" s="4"/>
      <c r="D1" s="4"/>
      <c r="E1" s="4"/>
      <c r="F1" s="4"/>
    </row>
    <row r="2" spans="1:6" ht="18" x14ac:dyDescent="0.2">
      <c r="A2" s="211"/>
      <c r="B2" s="211"/>
      <c r="C2" s="211"/>
      <c r="D2" s="211"/>
      <c r="E2" s="211"/>
      <c r="F2" s="211"/>
    </row>
    <row r="3" spans="1:6" x14ac:dyDescent="0.2">
      <c r="A3" s="4"/>
      <c r="B3" s="212" t="s">
        <v>168</v>
      </c>
      <c r="C3" s="212"/>
      <c r="D3" s="212"/>
      <c r="E3" s="212"/>
      <c r="F3" s="212"/>
    </row>
    <row r="4" spans="1:6" x14ac:dyDescent="0.2">
      <c r="A4" s="4"/>
      <c r="B4" s="212"/>
      <c r="C4" s="212"/>
      <c r="D4" s="212"/>
      <c r="E4" s="212"/>
      <c r="F4" s="212"/>
    </row>
    <row r="5" spans="1:6" ht="96.75" customHeight="1" x14ac:dyDescent="0.2">
      <c r="A5" s="4"/>
      <c r="B5" s="213" t="s">
        <v>176</v>
      </c>
      <c r="C5" s="213"/>
      <c r="D5" s="213"/>
      <c r="E5" s="213"/>
      <c r="F5" s="213"/>
    </row>
    <row r="6" spans="1:6" ht="15.75" thickBot="1" x14ac:dyDescent="0.25">
      <c r="A6" s="4"/>
      <c r="B6" s="125"/>
      <c r="C6" s="6"/>
      <c r="D6" s="6"/>
      <c r="E6" s="6"/>
      <c r="F6" s="6"/>
    </row>
    <row r="7" spans="1:6" ht="15" thickTop="1" x14ac:dyDescent="0.2">
      <c r="A7" s="4"/>
      <c r="B7" s="9"/>
      <c r="C7" s="126"/>
      <c r="D7" s="126"/>
      <c r="E7" s="126"/>
      <c r="F7" s="126"/>
    </row>
    <row r="8" spans="1:6" ht="20.25" x14ac:dyDescent="0.2">
      <c r="A8" s="4"/>
      <c r="B8" s="214" t="s">
        <v>169</v>
      </c>
      <c r="C8" s="214"/>
      <c r="D8" s="214"/>
      <c r="E8" s="214"/>
      <c r="F8" s="214"/>
    </row>
    <row r="9" spans="1:6" ht="18" x14ac:dyDescent="0.2">
      <c r="A9" s="4"/>
      <c r="B9" s="127"/>
      <c r="C9" s="128"/>
      <c r="D9" s="128"/>
      <c r="E9" s="128"/>
      <c r="F9" s="128"/>
    </row>
    <row r="10" spans="1:6" ht="87.75" customHeight="1" x14ac:dyDescent="0.2">
      <c r="A10" s="4"/>
      <c r="B10" s="129" t="s">
        <v>56</v>
      </c>
      <c r="C10" s="215" t="s">
        <v>170</v>
      </c>
      <c r="D10" s="215"/>
      <c r="E10" s="215"/>
      <c r="F10" s="215"/>
    </row>
    <row r="11" spans="1:6" ht="56.25" customHeight="1" x14ac:dyDescent="0.2">
      <c r="A11" s="4"/>
      <c r="B11" s="129" t="s">
        <v>56</v>
      </c>
      <c r="C11" s="208" t="s">
        <v>174</v>
      </c>
      <c r="D11" s="208"/>
      <c r="E11" s="208"/>
      <c r="F11" s="208"/>
    </row>
    <row r="12" spans="1:6" ht="55.5" customHeight="1" x14ac:dyDescent="0.2">
      <c r="A12" s="4"/>
      <c r="B12" s="129" t="s">
        <v>56</v>
      </c>
      <c r="C12" s="215" t="s">
        <v>175</v>
      </c>
      <c r="D12" s="215"/>
      <c r="E12" s="215"/>
      <c r="F12" s="215"/>
    </row>
    <row r="13" spans="1:6" ht="27" customHeight="1" x14ac:dyDescent="0.2">
      <c r="A13" s="4"/>
      <c r="B13" s="129" t="s">
        <v>56</v>
      </c>
      <c r="C13" s="215" t="s">
        <v>171</v>
      </c>
      <c r="D13" s="215"/>
      <c r="E13" s="215"/>
      <c r="F13" s="215"/>
    </row>
    <row r="14" spans="1:6" ht="61.5" customHeight="1" x14ac:dyDescent="0.2">
      <c r="A14" s="4"/>
      <c r="B14" s="129" t="s">
        <v>56</v>
      </c>
      <c r="C14" s="208" t="s">
        <v>172</v>
      </c>
      <c r="D14" s="208"/>
      <c r="E14" s="208"/>
      <c r="F14" s="208"/>
    </row>
    <row r="15" spans="1:6" x14ac:dyDescent="0.2">
      <c r="A15" s="4"/>
      <c r="B15" s="9"/>
      <c r="C15" s="4"/>
      <c r="D15" s="4"/>
      <c r="E15" s="4"/>
      <c r="F15" s="4"/>
    </row>
    <row r="16" spans="1:6" ht="20.25" x14ac:dyDescent="0.2">
      <c r="A16" s="4"/>
      <c r="B16" s="210" t="s">
        <v>181</v>
      </c>
      <c r="C16" s="210"/>
      <c r="D16" s="210"/>
      <c r="E16" s="210"/>
      <c r="F16" s="210"/>
    </row>
    <row r="17" spans="1:6" x14ac:dyDescent="0.2">
      <c r="A17" s="4"/>
      <c r="B17" s="9"/>
      <c r="C17" s="4"/>
      <c r="D17" s="4"/>
      <c r="E17" s="4"/>
      <c r="F17" s="4"/>
    </row>
    <row r="18" spans="1:6" ht="96.75" customHeight="1" x14ac:dyDescent="0.2">
      <c r="B18" s="129" t="s">
        <v>56</v>
      </c>
      <c r="C18" s="208" t="s">
        <v>173</v>
      </c>
      <c r="D18" s="208"/>
      <c r="E18" s="208"/>
      <c r="F18" s="208"/>
    </row>
    <row r="19" spans="1:6" ht="14.25" customHeight="1" x14ac:dyDescent="0.2">
      <c r="B19" s="129"/>
      <c r="C19" s="155"/>
      <c r="D19" s="155"/>
      <c r="E19" s="155"/>
      <c r="F19" s="155"/>
    </row>
    <row r="20" spans="1:6" ht="26.25" customHeight="1" x14ac:dyDescent="0.2">
      <c r="B20" s="210" t="s">
        <v>193</v>
      </c>
      <c r="C20" s="210"/>
      <c r="D20" s="210"/>
      <c r="E20" s="210"/>
      <c r="F20" s="210"/>
    </row>
    <row r="21" spans="1:6" ht="18" customHeight="1" x14ac:dyDescent="0.2"/>
    <row r="22" spans="1:6" ht="39.75" customHeight="1" x14ac:dyDescent="0.2">
      <c r="B22" s="129" t="s">
        <v>56</v>
      </c>
      <c r="C22" s="209" t="s">
        <v>194</v>
      </c>
      <c r="D22" s="209"/>
      <c r="E22" s="209"/>
      <c r="F22" s="209"/>
    </row>
    <row r="23" spans="1:6" ht="64.5" customHeight="1" x14ac:dyDescent="0.2">
      <c r="B23" s="129" t="s">
        <v>56</v>
      </c>
      <c r="C23" s="207" t="s">
        <v>195</v>
      </c>
      <c r="D23" s="207"/>
      <c r="E23" s="207"/>
      <c r="F23" s="207"/>
    </row>
  </sheetData>
  <sheetProtection selectLockedCells="1"/>
  <mergeCells count="14">
    <mergeCell ref="C11:F11"/>
    <mergeCell ref="C12:F12"/>
    <mergeCell ref="C13:F13"/>
    <mergeCell ref="B20:F20"/>
    <mergeCell ref="A2:F2"/>
    <mergeCell ref="B3:F4"/>
    <mergeCell ref="B5:F5"/>
    <mergeCell ref="B8:F8"/>
    <mergeCell ref="C10:F10"/>
    <mergeCell ref="C23:F23"/>
    <mergeCell ref="C18:F18"/>
    <mergeCell ref="C22:F22"/>
    <mergeCell ref="C14:F14"/>
    <mergeCell ref="B16:F16"/>
  </mergeCells>
  <printOptions horizontalCentered="1"/>
  <pageMargins left="0.31496062992126" right="0.31496062992126" top="0.35433070866141703" bottom="0.15748031496063" header="0.31496062992126" footer="0.118110236220472"/>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2:V139"/>
  <sheetViews>
    <sheetView showGridLines="0" zoomScale="90" zoomScaleNormal="90" workbookViewId="0">
      <selection activeCell="B54" sqref="B54:I59"/>
    </sheetView>
  </sheetViews>
  <sheetFormatPr defaultColWidth="8.875" defaultRowHeight="15" x14ac:dyDescent="0.25"/>
  <cols>
    <col min="1" max="1" width="2.375" style="106" customWidth="1"/>
    <col min="2" max="3" width="8.875" style="106"/>
    <col min="4" max="4" width="9.875" style="106" customWidth="1"/>
    <col min="5" max="5" width="8.875" style="106"/>
    <col min="6" max="6" width="4.375" style="106" customWidth="1"/>
    <col min="7" max="7" width="13.375" style="106" customWidth="1"/>
    <col min="8" max="8" width="25.375" style="106" customWidth="1"/>
    <col min="9" max="9" width="19.875" style="106" customWidth="1"/>
    <col min="10" max="15" width="8.875" style="106"/>
    <col min="16" max="16" width="21" style="106" customWidth="1"/>
    <col min="17" max="16384" width="8.875" style="106"/>
  </cols>
  <sheetData>
    <row r="2" spans="2:16" ht="27.75" thickBot="1" x14ac:dyDescent="0.3">
      <c r="B2" s="221" t="s">
        <v>167</v>
      </c>
      <c r="C2" s="221"/>
      <c r="D2" s="221"/>
      <c r="E2" s="221"/>
      <c r="F2" s="221"/>
      <c r="G2" s="221"/>
      <c r="H2" s="221"/>
      <c r="I2" s="222"/>
      <c r="J2" s="222"/>
      <c r="K2" s="222"/>
      <c r="L2" s="222"/>
      <c r="M2" s="222"/>
      <c r="N2" s="222"/>
      <c r="O2" s="222"/>
      <c r="P2" s="222"/>
    </row>
    <row r="3" spans="2:16" ht="27" customHeight="1" x14ac:dyDescent="0.25">
      <c r="B3" s="132"/>
      <c r="C3" s="132"/>
      <c r="D3" s="132"/>
      <c r="E3" s="132"/>
      <c r="F3" s="132"/>
      <c r="G3" s="132"/>
      <c r="H3" s="132"/>
      <c r="I3" s="223" t="s">
        <v>145</v>
      </c>
      <c r="J3" s="223"/>
      <c r="K3" s="223"/>
      <c r="L3" s="223"/>
      <c r="M3" s="223"/>
      <c r="N3" s="223"/>
      <c r="O3" s="223"/>
      <c r="P3" s="223"/>
    </row>
    <row r="4" spans="2:16" ht="37.5" customHeight="1" x14ac:dyDescent="0.25">
      <c r="B4" s="220" t="s">
        <v>119</v>
      </c>
      <c r="C4" s="220"/>
      <c r="D4" s="220"/>
      <c r="E4" s="220"/>
      <c r="F4" s="220"/>
      <c r="G4" s="220"/>
      <c r="H4" s="220"/>
      <c r="I4" s="220"/>
      <c r="J4" s="220"/>
      <c r="K4" s="220"/>
      <c r="L4" s="220"/>
      <c r="M4" s="220"/>
      <c r="N4" s="220"/>
      <c r="O4" s="220"/>
      <c r="P4" s="220"/>
    </row>
    <row r="5" spans="2:16" ht="39" customHeight="1" thickBot="1" x14ac:dyDescent="0.3">
      <c r="B5" s="261" t="s">
        <v>196</v>
      </c>
      <c r="C5" s="261"/>
      <c r="D5" s="261"/>
      <c r="E5" s="261"/>
      <c r="F5" s="261"/>
      <c r="G5" s="261"/>
      <c r="H5" s="263"/>
      <c r="I5" s="263"/>
      <c r="J5" s="263"/>
      <c r="K5" s="263"/>
      <c r="L5" s="263"/>
      <c r="M5" s="263"/>
      <c r="N5" s="263"/>
      <c r="O5" s="263"/>
      <c r="P5" s="263"/>
    </row>
    <row r="6" spans="2:16" ht="57" customHeight="1" thickBot="1" x14ac:dyDescent="0.3">
      <c r="B6" s="262" t="s">
        <v>197</v>
      </c>
      <c r="C6" s="262"/>
      <c r="D6" s="262"/>
      <c r="E6" s="262"/>
      <c r="F6" s="262"/>
      <c r="G6" s="262"/>
      <c r="H6" s="263"/>
      <c r="I6" s="263"/>
      <c r="J6" s="263"/>
      <c r="K6" s="263"/>
      <c r="L6" s="263"/>
      <c r="M6" s="263"/>
      <c r="N6" s="263"/>
      <c r="O6" s="263"/>
      <c r="P6" s="263"/>
    </row>
    <row r="7" spans="2:16" ht="25.35" customHeight="1" thickBot="1" x14ac:dyDescent="0.3">
      <c r="B7" s="122"/>
      <c r="C7" s="122"/>
      <c r="D7" s="122"/>
      <c r="E7" s="122"/>
      <c r="F7" s="122"/>
      <c r="G7" s="122"/>
      <c r="H7" s="123"/>
      <c r="I7" s="123"/>
      <c r="J7" s="123"/>
      <c r="K7" s="123"/>
      <c r="L7" s="123"/>
      <c r="M7" s="123"/>
      <c r="N7" s="123"/>
      <c r="O7" s="123"/>
      <c r="P7" s="123"/>
    </row>
    <row r="8" spans="2:16" ht="25.35" customHeight="1" thickBot="1" x14ac:dyDescent="0.35">
      <c r="B8" s="237" t="s">
        <v>110</v>
      </c>
      <c r="C8" s="283"/>
      <c r="D8" s="283"/>
      <c r="E8" s="283"/>
      <c r="F8" s="283"/>
      <c r="G8" s="283"/>
      <c r="H8" s="283"/>
      <c r="I8" s="284" t="s">
        <v>146</v>
      </c>
      <c r="J8" s="285"/>
      <c r="K8" s="285"/>
      <c r="L8" s="285"/>
      <c r="M8" s="285"/>
      <c r="N8" s="285"/>
      <c r="O8" s="285"/>
      <c r="P8" s="285"/>
    </row>
    <row r="9" spans="2:16" ht="39" customHeight="1" thickBot="1" x14ac:dyDescent="0.35">
      <c r="B9" s="219"/>
      <c r="C9" s="286"/>
      <c r="D9" s="286"/>
      <c r="E9" s="286"/>
      <c r="F9" s="286"/>
      <c r="G9" s="286"/>
      <c r="H9" s="286"/>
      <c r="I9" s="287" t="s">
        <v>118</v>
      </c>
      <c r="J9" s="288"/>
      <c r="K9" s="288"/>
      <c r="L9" s="288"/>
      <c r="M9" s="288"/>
      <c r="N9" s="288"/>
      <c r="O9" s="288"/>
      <c r="P9" s="288"/>
    </row>
    <row r="10" spans="2:16" ht="25.35" customHeight="1" thickBot="1" x14ac:dyDescent="0.35">
      <c r="B10" s="237" t="s">
        <v>111</v>
      </c>
      <c r="C10" s="283"/>
      <c r="D10" s="283"/>
      <c r="E10" s="283"/>
      <c r="F10" s="283"/>
      <c r="G10" s="283"/>
      <c r="H10" s="283"/>
      <c r="I10" s="248"/>
      <c r="J10" s="283"/>
      <c r="K10" s="283"/>
      <c r="L10" s="283"/>
      <c r="M10" s="283"/>
      <c r="N10" s="283"/>
      <c r="O10" s="283"/>
      <c r="P10" s="283"/>
    </row>
    <row r="11" spans="2:16" ht="25.35" customHeight="1" thickBot="1" x14ac:dyDescent="0.35">
      <c r="B11" s="219"/>
      <c r="C11" s="266"/>
      <c r="D11" s="266"/>
      <c r="E11" s="266"/>
      <c r="F11" s="266"/>
      <c r="G11" s="266"/>
      <c r="H11" s="266"/>
      <c r="I11" s="287" t="s">
        <v>177</v>
      </c>
      <c r="J11" s="289"/>
      <c r="K11" s="289"/>
      <c r="L11" s="289"/>
      <c r="M11" s="289"/>
      <c r="N11" s="289"/>
      <c r="O11" s="289"/>
      <c r="P11" s="289"/>
    </row>
    <row r="12" spans="2:16" ht="25.35" customHeight="1" x14ac:dyDescent="0.25">
      <c r="B12" s="133"/>
      <c r="C12" s="133"/>
      <c r="D12" s="133"/>
      <c r="E12" s="133"/>
      <c r="F12" s="133"/>
      <c r="G12" s="133"/>
      <c r="H12" s="134"/>
      <c r="I12" s="134"/>
      <c r="J12" s="135"/>
      <c r="K12" s="135"/>
      <c r="L12" s="135"/>
      <c r="M12" s="135"/>
      <c r="N12" s="135"/>
      <c r="O12" s="135"/>
      <c r="P12" s="135"/>
    </row>
    <row r="13" spans="2:16" ht="27.75" thickBot="1" x14ac:dyDescent="0.3">
      <c r="B13" s="136"/>
      <c r="C13" s="130"/>
      <c r="D13" s="130"/>
      <c r="E13" s="130"/>
      <c r="F13" s="130"/>
      <c r="G13" s="130"/>
      <c r="H13" s="130"/>
      <c r="I13" s="130"/>
      <c r="J13" s="130"/>
      <c r="K13" s="130"/>
      <c r="L13" s="130"/>
      <c r="M13" s="130"/>
      <c r="N13" s="130"/>
      <c r="O13" s="130"/>
      <c r="P13" s="130"/>
    </row>
    <row r="14" spans="2:16" ht="27" customHeight="1" thickBot="1" x14ac:dyDescent="0.3">
      <c r="B14" s="281" t="s">
        <v>138</v>
      </c>
      <c r="C14" s="281"/>
      <c r="D14" s="281"/>
      <c r="E14" s="281"/>
      <c r="F14" s="281"/>
      <c r="G14" s="281"/>
      <c r="H14" s="281"/>
      <c r="I14" s="281"/>
      <c r="J14" s="281"/>
      <c r="K14" s="281"/>
      <c r="L14" s="281"/>
      <c r="M14" s="281"/>
      <c r="N14" s="281"/>
      <c r="O14" s="281"/>
      <c r="P14" s="281"/>
    </row>
    <row r="15" spans="2:16" ht="16.5" customHeight="1" thickBot="1" x14ac:dyDescent="0.3">
      <c r="B15" s="281"/>
      <c r="C15" s="281"/>
      <c r="D15" s="281"/>
      <c r="E15" s="281"/>
      <c r="F15" s="281"/>
      <c r="G15" s="281"/>
      <c r="H15" s="281"/>
      <c r="I15" s="281"/>
      <c r="J15" s="281"/>
      <c r="K15" s="281"/>
      <c r="L15" s="281"/>
      <c r="M15" s="281"/>
      <c r="N15" s="281"/>
      <c r="O15" s="281"/>
      <c r="P15" s="281"/>
    </row>
    <row r="16" spans="2:16" ht="22.5" customHeight="1" thickBot="1" x14ac:dyDescent="0.3">
      <c r="B16" s="282" t="s">
        <v>147</v>
      </c>
      <c r="C16" s="282"/>
      <c r="D16" s="282"/>
      <c r="E16" s="282"/>
      <c r="F16" s="282"/>
      <c r="G16" s="282"/>
      <c r="H16" s="282"/>
      <c r="I16" s="282"/>
      <c r="J16" s="282"/>
      <c r="K16" s="282"/>
      <c r="L16" s="282"/>
      <c r="M16" s="282"/>
      <c r="N16" s="282"/>
      <c r="O16" s="282"/>
      <c r="P16" s="282"/>
    </row>
    <row r="17" spans="2:22" ht="33.75" customHeight="1" thickBot="1" x14ac:dyDescent="0.3">
      <c r="B17" s="282" t="s">
        <v>117</v>
      </c>
      <c r="C17" s="282"/>
      <c r="D17" s="282"/>
      <c r="E17" s="282"/>
      <c r="F17" s="282"/>
      <c r="G17" s="282"/>
      <c r="H17" s="282"/>
      <c r="I17" s="282"/>
      <c r="J17" s="282"/>
      <c r="K17" s="282"/>
      <c r="L17" s="282"/>
      <c r="M17" s="282"/>
      <c r="N17" s="282"/>
      <c r="O17" s="282"/>
      <c r="P17" s="282"/>
    </row>
    <row r="18" spans="2:22" ht="15.75" thickBot="1" x14ac:dyDescent="0.3">
      <c r="B18" s="137"/>
      <c r="C18" s="137"/>
      <c r="D18" s="137"/>
      <c r="E18" s="137"/>
      <c r="F18" s="137"/>
      <c r="G18" s="137"/>
      <c r="H18" s="137"/>
      <c r="I18" s="137"/>
      <c r="J18" s="137"/>
      <c r="K18" s="138"/>
      <c r="L18" s="130"/>
      <c r="M18" s="130"/>
      <c r="N18" s="130"/>
      <c r="O18" s="130"/>
      <c r="P18" s="130"/>
    </row>
    <row r="19" spans="2:22" ht="15" customHeight="1" thickBot="1" x14ac:dyDescent="0.3">
      <c r="B19" s="237" t="s">
        <v>148</v>
      </c>
      <c r="C19" s="237"/>
      <c r="D19" s="237"/>
      <c r="E19" s="237"/>
      <c r="F19" s="237"/>
      <c r="G19" s="237"/>
      <c r="H19" s="237"/>
      <c r="I19" s="237"/>
      <c r="J19" s="241" t="s">
        <v>123</v>
      </c>
      <c r="K19" s="242"/>
      <c r="L19" s="242"/>
      <c r="M19" s="242"/>
      <c r="N19" s="242"/>
      <c r="O19" s="242"/>
      <c r="P19" s="243"/>
      <c r="Q19" s="124"/>
      <c r="R19" s="124"/>
      <c r="S19" s="124"/>
      <c r="T19" s="124"/>
      <c r="U19" s="124"/>
      <c r="V19" s="124"/>
    </row>
    <row r="20" spans="2:22" ht="15" customHeight="1" thickBot="1" x14ac:dyDescent="0.3">
      <c r="B20" s="237"/>
      <c r="C20" s="237"/>
      <c r="D20" s="237"/>
      <c r="E20" s="237"/>
      <c r="F20" s="237"/>
      <c r="G20" s="237"/>
      <c r="H20" s="237"/>
      <c r="I20" s="237"/>
      <c r="J20" s="244"/>
      <c r="K20" s="245"/>
      <c r="L20" s="245"/>
      <c r="M20" s="245"/>
      <c r="N20" s="245"/>
      <c r="O20" s="245"/>
      <c r="P20" s="246"/>
      <c r="Q20" s="124"/>
      <c r="R20" s="124"/>
      <c r="S20" s="124"/>
      <c r="T20" s="124"/>
      <c r="U20" s="124"/>
      <c r="V20" s="124"/>
    </row>
    <row r="21" spans="2:22" ht="15" customHeight="1" thickBot="1" x14ac:dyDescent="0.3">
      <c r="B21" s="237"/>
      <c r="C21" s="237"/>
      <c r="D21" s="237"/>
      <c r="E21" s="237"/>
      <c r="F21" s="237"/>
      <c r="G21" s="237"/>
      <c r="H21" s="237"/>
      <c r="I21" s="237"/>
      <c r="J21" s="244"/>
      <c r="K21" s="245"/>
      <c r="L21" s="245"/>
      <c r="M21" s="245"/>
      <c r="N21" s="245"/>
      <c r="O21" s="245"/>
      <c r="P21" s="246"/>
      <c r="Q21" s="124"/>
      <c r="R21" s="124"/>
      <c r="S21" s="124"/>
      <c r="T21" s="124"/>
      <c r="U21" s="124"/>
      <c r="V21" s="124"/>
    </row>
    <row r="22" spans="2:22" ht="30" customHeight="1" thickBot="1" x14ac:dyDescent="0.35">
      <c r="B22" s="217" t="s">
        <v>120</v>
      </c>
      <c r="C22" s="217"/>
      <c r="D22" s="217"/>
      <c r="E22" s="217"/>
      <c r="F22" s="217"/>
      <c r="G22" s="217"/>
      <c r="H22" s="217"/>
      <c r="I22" s="217"/>
      <c r="J22" s="238"/>
      <c r="K22" s="239"/>
      <c r="L22" s="239"/>
      <c r="M22" s="239"/>
      <c r="N22" s="239"/>
      <c r="O22" s="239"/>
      <c r="P22" s="240"/>
    </row>
    <row r="23" spans="2:22" ht="55.5" customHeight="1" thickBot="1" x14ac:dyDescent="0.3">
      <c r="B23" s="247"/>
      <c r="C23" s="247"/>
      <c r="D23" s="247"/>
      <c r="E23" s="247"/>
      <c r="F23" s="247"/>
      <c r="G23" s="247"/>
      <c r="H23" s="247"/>
      <c r="I23" s="247"/>
      <c r="J23" s="218" t="s">
        <v>178</v>
      </c>
      <c r="K23" s="218"/>
      <c r="L23" s="218"/>
      <c r="M23" s="218"/>
      <c r="N23" s="218"/>
      <c r="O23" s="218"/>
      <c r="P23" s="218"/>
    </row>
    <row r="24" spans="2:22" ht="24.75" customHeight="1" thickBot="1" x14ac:dyDescent="0.3">
      <c r="B24" s="219"/>
      <c r="C24" s="219"/>
      <c r="D24" s="219"/>
      <c r="E24" s="219"/>
      <c r="F24" s="219"/>
      <c r="G24" s="219"/>
      <c r="H24" s="219"/>
      <c r="I24" s="219"/>
      <c r="J24" s="218"/>
      <c r="K24" s="218"/>
      <c r="L24" s="218"/>
      <c r="M24" s="218"/>
      <c r="N24" s="218"/>
      <c r="O24" s="218"/>
      <c r="P24" s="218"/>
    </row>
    <row r="25" spans="2:22" ht="18" customHeight="1" thickBot="1" x14ac:dyDescent="0.3">
      <c r="B25" s="219"/>
      <c r="C25" s="219"/>
      <c r="D25" s="219"/>
      <c r="E25" s="219"/>
      <c r="F25" s="219"/>
      <c r="G25" s="219"/>
      <c r="H25" s="219"/>
      <c r="I25" s="219"/>
      <c r="J25" s="218"/>
      <c r="K25" s="218"/>
      <c r="L25" s="218"/>
      <c r="M25" s="218"/>
      <c r="N25" s="218"/>
      <c r="O25" s="218"/>
      <c r="P25" s="218"/>
    </row>
    <row r="26" spans="2:22" ht="15" customHeight="1" thickBot="1" x14ac:dyDescent="0.3">
      <c r="B26" s="219"/>
      <c r="C26" s="219"/>
      <c r="D26" s="219"/>
      <c r="E26" s="219"/>
      <c r="F26" s="219"/>
      <c r="G26" s="219"/>
      <c r="H26" s="219"/>
      <c r="I26" s="219"/>
      <c r="J26" s="218"/>
      <c r="K26" s="218"/>
      <c r="L26" s="218"/>
      <c r="M26" s="218"/>
      <c r="N26" s="218"/>
      <c r="O26" s="218"/>
      <c r="P26" s="218"/>
    </row>
    <row r="27" spans="2:22" ht="39.75" customHeight="1" thickBot="1" x14ac:dyDescent="0.3">
      <c r="B27" s="219"/>
      <c r="C27" s="219"/>
      <c r="D27" s="219"/>
      <c r="E27" s="219"/>
      <c r="F27" s="219"/>
      <c r="G27" s="219"/>
      <c r="H27" s="219"/>
      <c r="I27" s="219"/>
      <c r="J27" s="218"/>
      <c r="K27" s="218"/>
      <c r="L27" s="218"/>
      <c r="M27" s="218"/>
      <c r="N27" s="218"/>
      <c r="O27" s="218"/>
      <c r="P27" s="218"/>
    </row>
    <row r="28" spans="2:22" ht="26.25" customHeight="1" thickBot="1" x14ac:dyDescent="0.3">
      <c r="B28" s="237" t="s">
        <v>149</v>
      </c>
      <c r="C28" s="237"/>
      <c r="D28" s="237"/>
      <c r="E28" s="237"/>
      <c r="F28" s="237"/>
      <c r="G28" s="237"/>
      <c r="H28" s="237"/>
      <c r="I28" s="237"/>
      <c r="J28" s="248"/>
      <c r="K28" s="248"/>
      <c r="L28" s="248"/>
      <c r="M28" s="248"/>
      <c r="N28" s="248"/>
      <c r="O28" s="248"/>
      <c r="P28" s="248"/>
    </row>
    <row r="29" spans="2:22" ht="15.75" customHeight="1" thickBot="1" x14ac:dyDescent="0.3">
      <c r="B29" s="237"/>
      <c r="C29" s="237"/>
      <c r="D29" s="237"/>
      <c r="E29" s="237"/>
      <c r="F29" s="237"/>
      <c r="G29" s="237"/>
      <c r="H29" s="237"/>
      <c r="I29" s="237"/>
      <c r="J29" s="248"/>
      <c r="K29" s="248"/>
      <c r="L29" s="248"/>
      <c r="M29" s="248"/>
      <c r="N29" s="248"/>
      <c r="O29" s="248"/>
      <c r="P29" s="248"/>
    </row>
    <row r="30" spans="2:22" ht="37.5" customHeight="1" thickBot="1" x14ac:dyDescent="0.3">
      <c r="B30" s="219"/>
      <c r="C30" s="219"/>
      <c r="D30" s="219"/>
      <c r="E30" s="219"/>
      <c r="F30" s="219"/>
      <c r="G30" s="219"/>
      <c r="H30" s="219"/>
      <c r="I30" s="219"/>
      <c r="J30" s="218" t="s">
        <v>198</v>
      </c>
      <c r="K30" s="218"/>
      <c r="L30" s="218"/>
      <c r="M30" s="218"/>
      <c r="N30" s="218"/>
      <c r="O30" s="218"/>
      <c r="P30" s="218"/>
    </row>
    <row r="31" spans="2:22" ht="20.100000000000001" customHeight="1" thickBot="1" x14ac:dyDescent="0.3">
      <c r="B31" s="219"/>
      <c r="C31" s="219"/>
      <c r="D31" s="219"/>
      <c r="E31" s="219"/>
      <c r="F31" s="219"/>
      <c r="G31" s="219"/>
      <c r="H31" s="219"/>
      <c r="I31" s="219"/>
      <c r="J31" s="218"/>
      <c r="K31" s="218"/>
      <c r="L31" s="218"/>
      <c r="M31" s="218"/>
      <c r="N31" s="218"/>
      <c r="O31" s="218"/>
      <c r="P31" s="218"/>
    </row>
    <row r="32" spans="2:22" ht="20.100000000000001" customHeight="1" thickBot="1" x14ac:dyDescent="0.3">
      <c r="B32" s="219"/>
      <c r="C32" s="219"/>
      <c r="D32" s="219"/>
      <c r="E32" s="219"/>
      <c r="F32" s="219"/>
      <c r="G32" s="219"/>
      <c r="H32" s="219"/>
      <c r="I32" s="219"/>
      <c r="J32" s="218"/>
      <c r="K32" s="218"/>
      <c r="L32" s="218"/>
      <c r="M32" s="218"/>
      <c r="N32" s="218"/>
      <c r="O32" s="218"/>
      <c r="P32" s="218"/>
    </row>
    <row r="33" spans="2:16" ht="20.100000000000001" customHeight="1" thickBot="1" x14ac:dyDescent="0.3">
      <c r="B33" s="219"/>
      <c r="C33" s="219"/>
      <c r="D33" s="219"/>
      <c r="E33" s="219"/>
      <c r="F33" s="219"/>
      <c r="G33" s="219"/>
      <c r="H33" s="219"/>
      <c r="I33" s="219"/>
      <c r="J33" s="218"/>
      <c r="K33" s="218"/>
      <c r="L33" s="218"/>
      <c r="M33" s="218"/>
      <c r="N33" s="218"/>
      <c r="O33" s="218"/>
      <c r="P33" s="218"/>
    </row>
    <row r="34" spans="2:16" ht="20.100000000000001" customHeight="1" thickBot="1" x14ac:dyDescent="0.3">
      <c r="B34" s="219"/>
      <c r="C34" s="219"/>
      <c r="D34" s="219"/>
      <c r="E34" s="219"/>
      <c r="F34" s="219"/>
      <c r="G34" s="219"/>
      <c r="H34" s="219"/>
      <c r="I34" s="219"/>
      <c r="J34" s="218"/>
      <c r="K34" s="218"/>
      <c r="L34" s="218"/>
      <c r="M34" s="218"/>
      <c r="N34" s="218"/>
      <c r="O34" s="218"/>
      <c r="P34" s="218"/>
    </row>
    <row r="35" spans="2:16" ht="20.100000000000001" customHeight="1" thickBot="1" x14ac:dyDescent="0.3">
      <c r="B35" s="274"/>
      <c r="C35" s="274"/>
      <c r="D35" s="274"/>
      <c r="E35" s="274"/>
      <c r="F35" s="274"/>
      <c r="G35" s="274"/>
      <c r="H35" s="274"/>
      <c r="I35" s="274"/>
      <c r="J35" s="218"/>
      <c r="K35" s="218"/>
      <c r="L35" s="218"/>
      <c r="M35" s="218"/>
      <c r="N35" s="218"/>
      <c r="O35" s="218"/>
      <c r="P35" s="218"/>
    </row>
    <row r="36" spans="2:16" ht="15" customHeight="1" thickBot="1" x14ac:dyDescent="0.35">
      <c r="B36" s="237" t="s">
        <v>139</v>
      </c>
      <c r="C36" s="237"/>
      <c r="D36" s="237"/>
      <c r="E36" s="237"/>
      <c r="F36" s="237"/>
      <c r="G36" s="237"/>
      <c r="H36" s="237"/>
      <c r="I36" s="237"/>
      <c r="J36" s="144"/>
      <c r="K36" s="144"/>
      <c r="L36" s="144"/>
      <c r="M36" s="144"/>
      <c r="N36" s="144"/>
      <c r="O36" s="144"/>
      <c r="P36" s="145"/>
    </row>
    <row r="37" spans="2:16" ht="15" customHeight="1" thickBot="1" x14ac:dyDescent="0.35">
      <c r="B37" s="237"/>
      <c r="C37" s="237"/>
      <c r="D37" s="237"/>
      <c r="E37" s="237"/>
      <c r="F37" s="237"/>
      <c r="G37" s="237"/>
      <c r="H37" s="237"/>
      <c r="I37" s="237"/>
      <c r="J37" s="146"/>
      <c r="K37" s="146"/>
      <c r="L37" s="146"/>
      <c r="M37" s="146"/>
      <c r="N37" s="146"/>
      <c r="O37" s="146"/>
      <c r="P37" s="147"/>
    </row>
    <row r="38" spans="2:16" ht="44.25" customHeight="1" thickBot="1" x14ac:dyDescent="0.35">
      <c r="B38" s="217" t="s">
        <v>121</v>
      </c>
      <c r="C38" s="217"/>
      <c r="D38" s="217"/>
      <c r="E38" s="217"/>
      <c r="F38" s="217"/>
      <c r="G38" s="217"/>
      <c r="H38" s="217"/>
      <c r="I38" s="217"/>
      <c r="J38" s="148"/>
      <c r="K38" s="148"/>
      <c r="L38" s="148"/>
      <c r="M38" s="148"/>
      <c r="N38" s="148"/>
      <c r="O38" s="148"/>
      <c r="P38" s="149"/>
    </row>
    <row r="39" spans="2:16" ht="33.75" customHeight="1" thickBot="1" x14ac:dyDescent="0.3">
      <c r="B39" s="265" t="s">
        <v>94</v>
      </c>
      <c r="C39" s="265"/>
      <c r="D39" s="265"/>
      <c r="E39" s="150" t="s">
        <v>180</v>
      </c>
      <c r="F39" s="265" t="s">
        <v>150</v>
      </c>
      <c r="G39" s="265"/>
      <c r="H39" s="265"/>
      <c r="I39" s="265"/>
      <c r="J39" s="275" t="s">
        <v>151</v>
      </c>
      <c r="K39" s="275"/>
      <c r="L39" s="275"/>
      <c r="M39" s="275"/>
      <c r="N39" s="275"/>
      <c r="O39" s="275"/>
      <c r="P39" s="276"/>
    </row>
    <row r="40" spans="2:16" ht="21" customHeight="1" thickBot="1" x14ac:dyDescent="0.3">
      <c r="B40" s="266"/>
      <c r="C40" s="266"/>
      <c r="D40" s="266"/>
      <c r="E40" s="154"/>
      <c r="F40" s="219"/>
      <c r="G40" s="219"/>
      <c r="H40" s="219"/>
      <c r="I40" s="219"/>
      <c r="J40" s="277"/>
      <c r="K40" s="277"/>
      <c r="L40" s="277"/>
      <c r="M40" s="277"/>
      <c r="N40" s="277"/>
      <c r="O40" s="277"/>
      <c r="P40" s="278"/>
    </row>
    <row r="41" spans="2:16" ht="21" customHeight="1" thickBot="1" x14ac:dyDescent="0.3">
      <c r="B41" s="266"/>
      <c r="C41" s="266"/>
      <c r="D41" s="266"/>
      <c r="E41" s="154"/>
      <c r="F41" s="219"/>
      <c r="G41" s="219"/>
      <c r="H41" s="219"/>
      <c r="I41" s="219"/>
      <c r="J41" s="277"/>
      <c r="K41" s="277"/>
      <c r="L41" s="277"/>
      <c r="M41" s="277"/>
      <c r="N41" s="277"/>
      <c r="O41" s="277"/>
      <c r="P41" s="278"/>
    </row>
    <row r="42" spans="2:16" ht="21" customHeight="1" thickBot="1" x14ac:dyDescent="0.3">
      <c r="B42" s="266"/>
      <c r="C42" s="266"/>
      <c r="D42" s="266"/>
      <c r="E42" s="154"/>
      <c r="F42" s="219"/>
      <c r="G42" s="219"/>
      <c r="H42" s="219"/>
      <c r="I42" s="219"/>
      <c r="J42" s="277"/>
      <c r="K42" s="277"/>
      <c r="L42" s="277"/>
      <c r="M42" s="277"/>
      <c r="N42" s="277"/>
      <c r="O42" s="277"/>
      <c r="P42" s="278"/>
    </row>
    <row r="43" spans="2:16" ht="21" customHeight="1" thickBot="1" x14ac:dyDescent="0.3">
      <c r="B43" s="266"/>
      <c r="C43" s="266"/>
      <c r="D43" s="266"/>
      <c r="E43" s="154"/>
      <c r="F43" s="219"/>
      <c r="G43" s="219"/>
      <c r="H43" s="219"/>
      <c r="I43" s="219"/>
      <c r="J43" s="277"/>
      <c r="K43" s="277"/>
      <c r="L43" s="277"/>
      <c r="M43" s="277"/>
      <c r="N43" s="277"/>
      <c r="O43" s="277"/>
      <c r="P43" s="278"/>
    </row>
    <row r="44" spans="2:16" ht="21" customHeight="1" thickBot="1" x14ac:dyDescent="0.3">
      <c r="B44" s="266"/>
      <c r="C44" s="266"/>
      <c r="D44" s="266"/>
      <c r="E44" s="154"/>
      <c r="F44" s="219"/>
      <c r="G44" s="219"/>
      <c r="H44" s="219"/>
      <c r="I44" s="219"/>
      <c r="J44" s="277"/>
      <c r="K44" s="277"/>
      <c r="L44" s="277"/>
      <c r="M44" s="277"/>
      <c r="N44" s="277"/>
      <c r="O44" s="277"/>
      <c r="P44" s="278"/>
    </row>
    <row r="45" spans="2:16" ht="21" customHeight="1" thickBot="1" x14ac:dyDescent="0.3">
      <c r="B45" s="266"/>
      <c r="C45" s="266"/>
      <c r="D45" s="266"/>
      <c r="E45" s="154"/>
      <c r="F45" s="219"/>
      <c r="G45" s="219"/>
      <c r="H45" s="219"/>
      <c r="I45" s="219"/>
      <c r="J45" s="277"/>
      <c r="K45" s="277"/>
      <c r="L45" s="277"/>
      <c r="M45" s="277"/>
      <c r="N45" s="277"/>
      <c r="O45" s="277"/>
      <c r="P45" s="278"/>
    </row>
    <row r="46" spans="2:16" ht="21" customHeight="1" thickBot="1" x14ac:dyDescent="0.3">
      <c r="B46" s="228"/>
      <c r="C46" s="229"/>
      <c r="D46" s="230"/>
      <c r="E46" s="154"/>
      <c r="F46" s="225"/>
      <c r="G46" s="226"/>
      <c r="H46" s="226"/>
      <c r="I46" s="227"/>
      <c r="J46" s="277"/>
      <c r="K46" s="277"/>
      <c r="L46" s="277"/>
      <c r="M46" s="277"/>
      <c r="N46" s="277"/>
      <c r="O46" s="277"/>
      <c r="P46" s="278"/>
    </row>
    <row r="47" spans="2:16" ht="21" customHeight="1" thickBot="1" x14ac:dyDescent="0.3">
      <c r="B47" s="266"/>
      <c r="C47" s="266"/>
      <c r="D47" s="266"/>
      <c r="E47" s="154"/>
      <c r="F47" s="219"/>
      <c r="G47" s="219"/>
      <c r="H47" s="219"/>
      <c r="I47" s="219"/>
      <c r="J47" s="277"/>
      <c r="K47" s="277"/>
      <c r="L47" s="277"/>
      <c r="M47" s="277"/>
      <c r="N47" s="277"/>
      <c r="O47" s="277"/>
      <c r="P47" s="278"/>
    </row>
    <row r="48" spans="2:16" ht="21" customHeight="1" thickBot="1" x14ac:dyDescent="0.3">
      <c r="B48" s="251" t="s">
        <v>108</v>
      </c>
      <c r="C48" s="251"/>
      <c r="D48" s="251"/>
      <c r="E48" s="151">
        <f>SUM(E40:E47)</f>
        <v>0</v>
      </c>
      <c r="F48" s="224"/>
      <c r="G48" s="224"/>
      <c r="H48" s="224"/>
      <c r="I48" s="224"/>
      <c r="J48" s="279"/>
      <c r="K48" s="279"/>
      <c r="L48" s="279"/>
      <c r="M48" s="279"/>
      <c r="N48" s="279"/>
      <c r="O48" s="279"/>
      <c r="P48" s="280"/>
    </row>
    <row r="49" spans="2:16" ht="19.5" thickBot="1" x14ac:dyDescent="0.35">
      <c r="B49" s="139"/>
      <c r="C49" s="139"/>
      <c r="D49" s="139"/>
      <c r="E49" s="139"/>
      <c r="F49" s="139"/>
      <c r="G49" s="139"/>
      <c r="H49" s="139"/>
      <c r="I49" s="140"/>
      <c r="J49" s="140"/>
      <c r="K49" s="140"/>
      <c r="L49" s="140"/>
      <c r="M49" s="140"/>
      <c r="N49" s="140"/>
      <c r="O49" s="140"/>
      <c r="P49" s="140"/>
    </row>
    <row r="50" spans="2:16" ht="15" customHeight="1" thickBot="1" x14ac:dyDescent="0.3">
      <c r="B50" s="237" t="s">
        <v>88</v>
      </c>
      <c r="C50" s="237"/>
      <c r="D50" s="237"/>
      <c r="E50" s="237"/>
      <c r="F50" s="237"/>
      <c r="G50" s="237"/>
      <c r="H50" s="237"/>
      <c r="I50" s="237"/>
      <c r="J50" s="231" t="s">
        <v>123</v>
      </c>
      <c r="K50" s="232"/>
      <c r="L50" s="232"/>
      <c r="M50" s="232"/>
      <c r="N50" s="232"/>
      <c r="O50" s="232"/>
      <c r="P50" s="233"/>
    </row>
    <row r="51" spans="2:16" ht="15" customHeight="1" thickBot="1" x14ac:dyDescent="0.3">
      <c r="B51" s="237"/>
      <c r="C51" s="237"/>
      <c r="D51" s="237"/>
      <c r="E51" s="237"/>
      <c r="F51" s="237"/>
      <c r="G51" s="237"/>
      <c r="H51" s="237"/>
      <c r="I51" s="237"/>
      <c r="J51" s="234"/>
      <c r="K51" s="235"/>
      <c r="L51" s="235"/>
      <c r="M51" s="235"/>
      <c r="N51" s="235"/>
      <c r="O51" s="235"/>
      <c r="P51" s="236"/>
    </row>
    <row r="52" spans="2:16" ht="15.75" customHeight="1" thickBot="1" x14ac:dyDescent="0.3">
      <c r="B52" s="237"/>
      <c r="C52" s="237"/>
      <c r="D52" s="237"/>
      <c r="E52" s="237"/>
      <c r="F52" s="237"/>
      <c r="G52" s="237"/>
      <c r="H52" s="237"/>
      <c r="I52" s="237"/>
      <c r="J52" s="234"/>
      <c r="K52" s="235"/>
      <c r="L52" s="235"/>
      <c r="M52" s="235"/>
      <c r="N52" s="235"/>
      <c r="O52" s="235"/>
      <c r="P52" s="236"/>
    </row>
    <row r="53" spans="2:16" ht="54.75" customHeight="1" thickBot="1" x14ac:dyDescent="0.35">
      <c r="B53" s="362" t="s">
        <v>112</v>
      </c>
      <c r="C53" s="362"/>
      <c r="D53" s="362"/>
      <c r="E53" s="362"/>
      <c r="F53" s="362"/>
      <c r="G53" s="362"/>
      <c r="H53" s="362"/>
      <c r="I53" s="362"/>
      <c r="J53" s="238"/>
      <c r="K53" s="239"/>
      <c r="L53" s="239"/>
      <c r="M53" s="239"/>
      <c r="N53" s="239"/>
      <c r="O53" s="239"/>
      <c r="P53" s="240"/>
    </row>
    <row r="54" spans="2:16" ht="25.5" customHeight="1" thickBot="1" x14ac:dyDescent="0.3">
      <c r="B54" s="219"/>
      <c r="C54" s="219"/>
      <c r="D54" s="219"/>
      <c r="E54" s="219"/>
      <c r="F54" s="219"/>
      <c r="G54" s="219"/>
      <c r="H54" s="219"/>
      <c r="I54" s="219"/>
      <c r="J54" s="218" t="s">
        <v>152</v>
      </c>
      <c r="K54" s="218"/>
      <c r="L54" s="218"/>
      <c r="M54" s="218"/>
      <c r="N54" s="218"/>
      <c r="O54" s="218"/>
      <c r="P54" s="218"/>
    </row>
    <row r="55" spans="2:16" ht="25.5" customHeight="1" thickBot="1" x14ac:dyDescent="0.3">
      <c r="B55" s="219"/>
      <c r="C55" s="219"/>
      <c r="D55" s="219"/>
      <c r="E55" s="219"/>
      <c r="F55" s="219"/>
      <c r="G55" s="219"/>
      <c r="H55" s="219"/>
      <c r="I55" s="219"/>
      <c r="J55" s="218"/>
      <c r="K55" s="218"/>
      <c r="L55" s="218"/>
      <c r="M55" s="218"/>
      <c r="N55" s="218"/>
      <c r="O55" s="218"/>
      <c r="P55" s="218"/>
    </row>
    <row r="56" spans="2:16" ht="14.25" customHeight="1" thickBot="1" x14ac:dyDescent="0.3">
      <c r="B56" s="219"/>
      <c r="C56" s="219"/>
      <c r="D56" s="219"/>
      <c r="E56" s="219"/>
      <c r="F56" s="219"/>
      <c r="G56" s="219"/>
      <c r="H56" s="219"/>
      <c r="I56" s="219"/>
      <c r="J56" s="218"/>
      <c r="K56" s="218"/>
      <c r="L56" s="218"/>
      <c r="M56" s="218"/>
      <c r="N56" s="218"/>
      <c r="O56" s="218"/>
      <c r="P56" s="218"/>
    </row>
    <row r="57" spans="2:16" ht="21.75" customHeight="1" thickBot="1" x14ac:dyDescent="0.3">
      <c r="B57" s="219"/>
      <c r="C57" s="219"/>
      <c r="D57" s="219"/>
      <c r="E57" s="219"/>
      <c r="F57" s="219"/>
      <c r="G57" s="219"/>
      <c r="H57" s="219"/>
      <c r="I57" s="219"/>
      <c r="J57" s="218"/>
      <c r="K57" s="218"/>
      <c r="L57" s="218"/>
      <c r="M57" s="218"/>
      <c r="N57" s="218"/>
      <c r="O57" s="218"/>
      <c r="P57" s="218"/>
    </row>
    <row r="58" spans="2:16" ht="24" customHeight="1" thickBot="1" x14ac:dyDescent="0.3">
      <c r="B58" s="219"/>
      <c r="C58" s="219"/>
      <c r="D58" s="219"/>
      <c r="E58" s="219"/>
      <c r="F58" s="219"/>
      <c r="G58" s="219"/>
      <c r="H58" s="219"/>
      <c r="I58" s="219"/>
      <c r="J58" s="218"/>
      <c r="K58" s="218"/>
      <c r="L58" s="218"/>
      <c r="M58" s="218"/>
      <c r="N58" s="218"/>
      <c r="O58" s="218"/>
      <c r="P58" s="218"/>
    </row>
    <row r="59" spans="2:16" ht="52.5" customHeight="1" thickBot="1" x14ac:dyDescent="0.3">
      <c r="B59" s="219"/>
      <c r="C59" s="219"/>
      <c r="D59" s="219"/>
      <c r="E59" s="219"/>
      <c r="F59" s="219"/>
      <c r="G59" s="219"/>
      <c r="H59" s="219"/>
      <c r="I59" s="219"/>
      <c r="J59" s="218"/>
      <c r="K59" s="218"/>
      <c r="L59" s="218"/>
      <c r="M59" s="218"/>
      <c r="N59" s="218"/>
      <c r="O59" s="218"/>
      <c r="P59" s="218"/>
    </row>
    <row r="60" spans="2:16" ht="39" customHeight="1" thickBot="1" x14ac:dyDescent="0.35">
      <c r="B60" s="217" t="s">
        <v>153</v>
      </c>
      <c r="C60" s="217"/>
      <c r="D60" s="217"/>
      <c r="E60" s="217"/>
      <c r="F60" s="217"/>
      <c r="G60" s="217"/>
      <c r="H60" s="217"/>
      <c r="I60" s="217"/>
      <c r="J60" s="216"/>
      <c r="K60" s="216"/>
      <c r="L60" s="216"/>
      <c r="M60" s="216"/>
      <c r="N60" s="216"/>
      <c r="O60" s="216"/>
      <c r="P60" s="216"/>
    </row>
    <row r="61" spans="2:16" ht="25.5" customHeight="1" thickBot="1" x14ac:dyDescent="0.3">
      <c r="B61" s="219"/>
      <c r="C61" s="219"/>
      <c r="D61" s="219"/>
      <c r="E61" s="219"/>
      <c r="F61" s="219"/>
      <c r="G61" s="219"/>
      <c r="H61" s="219"/>
      <c r="I61" s="219"/>
      <c r="J61" s="218" t="s">
        <v>122</v>
      </c>
      <c r="K61" s="218"/>
      <c r="L61" s="218"/>
      <c r="M61" s="218"/>
      <c r="N61" s="218"/>
      <c r="O61" s="218"/>
      <c r="P61" s="218"/>
    </row>
    <row r="62" spans="2:16" ht="25.5" customHeight="1" thickBot="1" x14ac:dyDescent="0.3">
      <c r="B62" s="219"/>
      <c r="C62" s="219"/>
      <c r="D62" s="219"/>
      <c r="E62" s="219"/>
      <c r="F62" s="219"/>
      <c r="G62" s="219"/>
      <c r="H62" s="219"/>
      <c r="I62" s="219"/>
      <c r="J62" s="218"/>
      <c r="K62" s="218"/>
      <c r="L62" s="218"/>
      <c r="M62" s="218"/>
      <c r="N62" s="218"/>
      <c r="O62" s="218"/>
      <c r="P62" s="218"/>
    </row>
    <row r="63" spans="2:16" ht="16.5" customHeight="1" thickBot="1" x14ac:dyDescent="0.3">
      <c r="B63" s="219"/>
      <c r="C63" s="219"/>
      <c r="D63" s="219"/>
      <c r="E63" s="219"/>
      <c r="F63" s="219"/>
      <c r="G63" s="219"/>
      <c r="H63" s="219"/>
      <c r="I63" s="219"/>
      <c r="J63" s="218"/>
      <c r="K63" s="218"/>
      <c r="L63" s="218"/>
      <c r="M63" s="218"/>
      <c r="N63" s="218"/>
      <c r="O63" s="218"/>
      <c r="P63" s="218"/>
    </row>
    <row r="64" spans="2:16" ht="14.25" customHeight="1" thickBot="1" x14ac:dyDescent="0.3">
      <c r="B64" s="219"/>
      <c r="C64" s="219"/>
      <c r="D64" s="219"/>
      <c r="E64" s="219"/>
      <c r="F64" s="219"/>
      <c r="G64" s="219"/>
      <c r="H64" s="219"/>
      <c r="I64" s="219"/>
      <c r="J64" s="218"/>
      <c r="K64" s="218"/>
      <c r="L64" s="218"/>
      <c r="M64" s="218"/>
      <c r="N64" s="218"/>
      <c r="O64" s="218"/>
      <c r="P64" s="218"/>
    </row>
    <row r="65" spans="2:16" ht="25.5" customHeight="1" thickBot="1" x14ac:dyDescent="0.3">
      <c r="B65" s="219"/>
      <c r="C65" s="219"/>
      <c r="D65" s="219"/>
      <c r="E65" s="219"/>
      <c r="F65" s="219"/>
      <c r="G65" s="219"/>
      <c r="H65" s="219"/>
      <c r="I65" s="219"/>
      <c r="J65" s="218"/>
      <c r="K65" s="218"/>
      <c r="L65" s="218"/>
      <c r="M65" s="218"/>
      <c r="N65" s="218"/>
      <c r="O65" s="218"/>
      <c r="P65" s="218"/>
    </row>
    <row r="66" spans="2:16" ht="43.5" customHeight="1" thickBot="1" x14ac:dyDescent="0.3">
      <c r="B66" s="219"/>
      <c r="C66" s="219"/>
      <c r="D66" s="219"/>
      <c r="E66" s="219"/>
      <c r="F66" s="219"/>
      <c r="G66" s="219"/>
      <c r="H66" s="219"/>
      <c r="I66" s="219"/>
      <c r="J66" s="218"/>
      <c r="K66" s="218"/>
      <c r="L66" s="218"/>
      <c r="M66" s="218"/>
      <c r="N66" s="218"/>
      <c r="O66" s="218"/>
      <c r="P66" s="218"/>
    </row>
    <row r="67" spans="2:16" ht="20.25" customHeight="1" x14ac:dyDescent="0.3">
      <c r="B67" s="139"/>
      <c r="C67" s="139"/>
      <c r="D67" s="139"/>
      <c r="E67" s="139"/>
      <c r="F67" s="139"/>
      <c r="G67" s="139"/>
      <c r="H67" s="139"/>
      <c r="I67" s="140"/>
      <c r="J67" s="140"/>
      <c r="K67" s="140"/>
      <c r="L67" s="140"/>
      <c r="M67" s="140"/>
      <c r="N67" s="140"/>
      <c r="O67" s="140"/>
      <c r="P67" s="140"/>
    </row>
    <row r="68" spans="2:16" ht="20.25" customHeight="1" thickBot="1" x14ac:dyDescent="0.35">
      <c r="B68" s="140"/>
      <c r="C68" s="140"/>
      <c r="D68" s="140"/>
      <c r="E68" s="140"/>
      <c r="F68" s="140"/>
      <c r="G68" s="140"/>
      <c r="H68" s="140"/>
      <c r="I68" s="140"/>
      <c r="J68" s="140"/>
      <c r="K68" s="140"/>
      <c r="L68" s="140"/>
      <c r="M68" s="140"/>
      <c r="N68" s="140"/>
      <c r="O68" s="140"/>
      <c r="P68" s="140"/>
    </row>
    <row r="69" spans="2:16" ht="14.1" customHeight="1" thickBot="1" x14ac:dyDescent="0.3">
      <c r="B69" s="237" t="s">
        <v>95</v>
      </c>
      <c r="C69" s="237"/>
      <c r="D69" s="237"/>
      <c r="E69" s="237"/>
      <c r="F69" s="237"/>
      <c r="G69" s="237"/>
      <c r="H69" s="237"/>
      <c r="I69" s="264"/>
      <c r="J69" s="241" t="s">
        <v>123</v>
      </c>
      <c r="K69" s="242"/>
      <c r="L69" s="242"/>
      <c r="M69" s="242"/>
      <c r="N69" s="242"/>
      <c r="O69" s="242"/>
      <c r="P69" s="243"/>
    </row>
    <row r="70" spans="2:16" ht="14.1" customHeight="1" thickBot="1" x14ac:dyDescent="0.3">
      <c r="B70" s="237"/>
      <c r="C70" s="237"/>
      <c r="D70" s="237"/>
      <c r="E70" s="237"/>
      <c r="F70" s="237"/>
      <c r="G70" s="237"/>
      <c r="H70" s="237"/>
      <c r="I70" s="264"/>
      <c r="J70" s="244"/>
      <c r="K70" s="245"/>
      <c r="L70" s="245"/>
      <c r="M70" s="245"/>
      <c r="N70" s="245"/>
      <c r="O70" s="245"/>
      <c r="P70" s="246"/>
    </row>
    <row r="71" spans="2:16" ht="14.85" customHeight="1" thickBot="1" x14ac:dyDescent="0.3">
      <c r="B71" s="237"/>
      <c r="C71" s="237"/>
      <c r="D71" s="237"/>
      <c r="E71" s="237"/>
      <c r="F71" s="237"/>
      <c r="G71" s="237"/>
      <c r="H71" s="237"/>
      <c r="I71" s="264"/>
      <c r="J71" s="244"/>
      <c r="K71" s="245"/>
      <c r="L71" s="245"/>
      <c r="M71" s="245"/>
      <c r="N71" s="245"/>
      <c r="O71" s="245"/>
      <c r="P71" s="246"/>
    </row>
    <row r="72" spans="2:16" ht="30" customHeight="1" thickBot="1" x14ac:dyDescent="0.35">
      <c r="B72" s="267" t="s">
        <v>113</v>
      </c>
      <c r="C72" s="267"/>
      <c r="D72" s="267"/>
      <c r="E72" s="267"/>
      <c r="F72" s="267"/>
      <c r="G72" s="267"/>
      <c r="H72" s="267"/>
      <c r="I72" s="268"/>
      <c r="J72" s="269"/>
      <c r="K72" s="270"/>
      <c r="L72" s="270"/>
      <c r="M72" s="270"/>
      <c r="N72" s="270"/>
      <c r="O72" s="270"/>
      <c r="P72" s="271"/>
    </row>
    <row r="73" spans="2:16" ht="18.75" customHeight="1" thickBot="1" x14ac:dyDescent="0.3">
      <c r="B73" s="219"/>
      <c r="C73" s="219"/>
      <c r="D73" s="219"/>
      <c r="E73" s="219"/>
      <c r="F73" s="219"/>
      <c r="G73" s="219"/>
      <c r="H73" s="219"/>
      <c r="I73" s="219"/>
      <c r="J73" s="272" t="s">
        <v>140</v>
      </c>
      <c r="K73" s="272"/>
      <c r="L73" s="272"/>
      <c r="M73" s="272"/>
      <c r="N73" s="272"/>
      <c r="O73" s="272"/>
      <c r="P73" s="272"/>
    </row>
    <row r="74" spans="2:16" ht="30" customHeight="1" thickBot="1" x14ac:dyDescent="0.3">
      <c r="B74" s="219"/>
      <c r="C74" s="219"/>
      <c r="D74" s="219"/>
      <c r="E74" s="219"/>
      <c r="F74" s="219"/>
      <c r="G74" s="219"/>
      <c r="H74" s="219"/>
      <c r="I74" s="219"/>
      <c r="J74" s="218"/>
      <c r="K74" s="218"/>
      <c r="L74" s="218"/>
      <c r="M74" s="218"/>
      <c r="N74" s="218"/>
      <c r="O74" s="218"/>
      <c r="P74" s="218"/>
    </row>
    <row r="75" spans="2:16" ht="29.25" customHeight="1" thickBot="1" x14ac:dyDescent="0.3">
      <c r="B75" s="219"/>
      <c r="C75" s="219"/>
      <c r="D75" s="219"/>
      <c r="E75" s="219"/>
      <c r="F75" s="219"/>
      <c r="G75" s="219"/>
      <c r="H75" s="219"/>
      <c r="I75" s="219"/>
      <c r="J75" s="218"/>
      <c r="K75" s="218"/>
      <c r="L75" s="218"/>
      <c r="M75" s="218"/>
      <c r="N75" s="218"/>
      <c r="O75" s="218"/>
      <c r="P75" s="218"/>
    </row>
    <row r="76" spans="2:16" ht="24" customHeight="1" thickBot="1" x14ac:dyDescent="0.3">
      <c r="B76" s="219"/>
      <c r="C76" s="219"/>
      <c r="D76" s="219"/>
      <c r="E76" s="219"/>
      <c r="F76" s="219"/>
      <c r="G76" s="219"/>
      <c r="H76" s="219"/>
      <c r="I76" s="219"/>
      <c r="J76" s="218"/>
      <c r="K76" s="218"/>
      <c r="L76" s="218"/>
      <c r="M76" s="218"/>
      <c r="N76" s="218"/>
      <c r="O76" s="218"/>
      <c r="P76" s="218"/>
    </row>
    <row r="77" spans="2:16" ht="18" customHeight="1" thickBot="1" x14ac:dyDescent="0.3">
      <c r="B77" s="219"/>
      <c r="C77" s="219"/>
      <c r="D77" s="219"/>
      <c r="E77" s="219"/>
      <c r="F77" s="219"/>
      <c r="G77" s="219"/>
      <c r="H77" s="219"/>
      <c r="I77" s="219"/>
      <c r="J77" s="218"/>
      <c r="K77" s="218"/>
      <c r="L77" s="218"/>
      <c r="M77" s="218"/>
      <c r="N77" s="218"/>
      <c r="O77" s="218"/>
      <c r="P77" s="218"/>
    </row>
    <row r="78" spans="2:16" ht="15.75" customHeight="1" thickBot="1" x14ac:dyDescent="0.3">
      <c r="B78" s="219"/>
      <c r="C78" s="219"/>
      <c r="D78" s="219"/>
      <c r="E78" s="219"/>
      <c r="F78" s="219"/>
      <c r="G78" s="219"/>
      <c r="H78" s="219"/>
      <c r="I78" s="219"/>
      <c r="J78" s="218"/>
      <c r="K78" s="218"/>
      <c r="L78" s="218"/>
      <c r="M78" s="218"/>
      <c r="N78" s="218"/>
      <c r="O78" s="218"/>
      <c r="P78" s="218"/>
    </row>
    <row r="79" spans="2:16" ht="30" customHeight="1" thickBot="1" x14ac:dyDescent="0.35">
      <c r="B79" s="217" t="s">
        <v>124</v>
      </c>
      <c r="C79" s="217"/>
      <c r="D79" s="217"/>
      <c r="E79" s="217"/>
      <c r="F79" s="217"/>
      <c r="G79" s="217"/>
      <c r="H79" s="217"/>
      <c r="I79" s="217"/>
      <c r="J79" s="259"/>
      <c r="K79" s="259"/>
      <c r="L79" s="259"/>
      <c r="M79" s="259"/>
      <c r="N79" s="259"/>
      <c r="O79" s="259"/>
      <c r="P79" s="259"/>
    </row>
    <row r="80" spans="2:16" ht="43.5" customHeight="1" thickBot="1" x14ac:dyDescent="0.3">
      <c r="B80" s="219"/>
      <c r="C80" s="219"/>
      <c r="D80" s="219"/>
      <c r="E80" s="219"/>
      <c r="F80" s="219"/>
      <c r="G80" s="219"/>
      <c r="H80" s="219"/>
      <c r="I80" s="219"/>
      <c r="J80" s="218" t="s">
        <v>125</v>
      </c>
      <c r="K80" s="218"/>
      <c r="L80" s="218"/>
      <c r="M80" s="218"/>
      <c r="N80" s="218"/>
      <c r="O80" s="218"/>
      <c r="P80" s="218"/>
    </row>
    <row r="81" spans="2:16" ht="27" customHeight="1" thickBot="1" x14ac:dyDescent="0.3">
      <c r="B81" s="219"/>
      <c r="C81" s="219"/>
      <c r="D81" s="219"/>
      <c r="E81" s="219"/>
      <c r="F81" s="219"/>
      <c r="G81" s="219"/>
      <c r="H81" s="219"/>
      <c r="I81" s="219"/>
      <c r="J81" s="218"/>
      <c r="K81" s="218"/>
      <c r="L81" s="218"/>
      <c r="M81" s="218"/>
      <c r="N81" s="218"/>
      <c r="O81" s="218"/>
      <c r="P81" s="218"/>
    </row>
    <row r="82" spans="2:16" ht="16.5" customHeight="1" thickBot="1" x14ac:dyDescent="0.3">
      <c r="B82" s="219"/>
      <c r="C82" s="219"/>
      <c r="D82" s="219"/>
      <c r="E82" s="219"/>
      <c r="F82" s="219"/>
      <c r="G82" s="219"/>
      <c r="H82" s="219"/>
      <c r="I82" s="219"/>
      <c r="J82" s="218"/>
      <c r="K82" s="218"/>
      <c r="L82" s="218"/>
      <c r="M82" s="218"/>
      <c r="N82" s="218"/>
      <c r="O82" s="218"/>
      <c r="P82" s="218"/>
    </row>
    <row r="83" spans="2:16" ht="44.25" customHeight="1" thickBot="1" x14ac:dyDescent="0.3">
      <c r="B83" s="219"/>
      <c r="C83" s="219"/>
      <c r="D83" s="219"/>
      <c r="E83" s="219"/>
      <c r="F83" s="219"/>
      <c r="G83" s="219"/>
      <c r="H83" s="219"/>
      <c r="I83" s="219"/>
      <c r="J83" s="218"/>
      <c r="K83" s="218"/>
      <c r="L83" s="218"/>
      <c r="M83" s="218"/>
      <c r="N83" s="218"/>
      <c r="O83" s="218"/>
      <c r="P83" s="218"/>
    </row>
    <row r="84" spans="2:16" ht="32.25" customHeight="1" thickBot="1" x14ac:dyDescent="0.3">
      <c r="B84" s="219"/>
      <c r="C84" s="219"/>
      <c r="D84" s="219"/>
      <c r="E84" s="219"/>
      <c r="F84" s="219"/>
      <c r="G84" s="219"/>
      <c r="H84" s="219"/>
      <c r="I84" s="219"/>
      <c r="J84" s="218"/>
      <c r="K84" s="218"/>
      <c r="L84" s="218"/>
      <c r="M84" s="218"/>
      <c r="N84" s="218"/>
      <c r="O84" s="218"/>
      <c r="P84" s="218"/>
    </row>
    <row r="85" spans="2:16" ht="20.25" customHeight="1" thickBot="1" x14ac:dyDescent="0.35">
      <c r="B85" s="217" t="s">
        <v>89</v>
      </c>
      <c r="C85" s="217"/>
      <c r="D85" s="217"/>
      <c r="E85" s="217"/>
      <c r="F85" s="217"/>
      <c r="G85" s="217"/>
      <c r="H85" s="217"/>
      <c r="I85" s="217"/>
      <c r="J85" s="259"/>
      <c r="K85" s="259"/>
      <c r="L85" s="259"/>
      <c r="M85" s="259"/>
      <c r="N85" s="259"/>
      <c r="O85" s="259"/>
      <c r="P85" s="259"/>
    </row>
    <row r="86" spans="2:16" ht="14.25" customHeight="1" thickBot="1" x14ac:dyDescent="0.3">
      <c r="B86" s="219"/>
      <c r="C86" s="219"/>
      <c r="D86" s="219"/>
      <c r="E86" s="219"/>
      <c r="F86" s="219"/>
      <c r="G86" s="219"/>
      <c r="H86" s="219"/>
      <c r="I86" s="219"/>
      <c r="J86" s="273"/>
      <c r="K86" s="273"/>
      <c r="L86" s="273"/>
      <c r="M86" s="273"/>
      <c r="N86" s="273"/>
      <c r="O86" s="273"/>
      <c r="P86" s="273"/>
    </row>
    <row r="87" spans="2:16" ht="9.75" customHeight="1" thickBot="1" x14ac:dyDescent="0.3">
      <c r="B87" s="219"/>
      <c r="C87" s="219"/>
      <c r="D87" s="219"/>
      <c r="E87" s="219"/>
      <c r="F87" s="219"/>
      <c r="G87" s="219"/>
      <c r="H87" s="219"/>
      <c r="I87" s="219"/>
      <c r="J87" s="273"/>
      <c r="K87" s="273"/>
      <c r="L87" s="273"/>
      <c r="M87" s="273"/>
      <c r="N87" s="273"/>
      <c r="O87" s="273"/>
      <c r="P87" s="273"/>
    </row>
    <row r="88" spans="2:16" ht="23.25" customHeight="1" thickBot="1" x14ac:dyDescent="0.3">
      <c r="B88" s="219"/>
      <c r="C88" s="219"/>
      <c r="D88" s="219"/>
      <c r="E88" s="219"/>
      <c r="F88" s="219"/>
      <c r="G88" s="219"/>
      <c r="H88" s="219"/>
      <c r="I88" s="219"/>
      <c r="J88" s="273"/>
      <c r="K88" s="273"/>
      <c r="L88" s="273"/>
      <c r="M88" s="273"/>
      <c r="N88" s="273"/>
      <c r="O88" s="273"/>
      <c r="P88" s="273"/>
    </row>
    <row r="89" spans="2:16" ht="8.25" customHeight="1" thickBot="1" x14ac:dyDescent="0.3">
      <c r="B89" s="219"/>
      <c r="C89" s="219"/>
      <c r="D89" s="219"/>
      <c r="E89" s="219"/>
      <c r="F89" s="219"/>
      <c r="G89" s="219"/>
      <c r="H89" s="219"/>
      <c r="I89" s="219"/>
      <c r="J89" s="273"/>
      <c r="K89" s="273"/>
      <c r="L89" s="273"/>
      <c r="M89" s="273"/>
      <c r="N89" s="273"/>
      <c r="O89" s="273"/>
      <c r="P89" s="273"/>
    </row>
    <row r="90" spans="2:16" ht="24.75" customHeight="1" thickBot="1" x14ac:dyDescent="0.3">
      <c r="B90" s="219"/>
      <c r="C90" s="219"/>
      <c r="D90" s="219"/>
      <c r="E90" s="219"/>
      <c r="F90" s="219"/>
      <c r="G90" s="219"/>
      <c r="H90" s="219"/>
      <c r="I90" s="219"/>
      <c r="J90" s="273"/>
      <c r="K90" s="273"/>
      <c r="L90" s="273"/>
      <c r="M90" s="273"/>
      <c r="N90" s="273"/>
      <c r="O90" s="273"/>
      <c r="P90" s="273"/>
    </row>
    <row r="91" spans="2:16" ht="14.25" customHeight="1" thickBot="1" x14ac:dyDescent="0.3">
      <c r="B91" s="219"/>
      <c r="C91" s="219"/>
      <c r="D91" s="219"/>
      <c r="E91" s="219"/>
      <c r="F91" s="219"/>
      <c r="G91" s="219"/>
      <c r="H91" s="219"/>
      <c r="I91" s="219"/>
      <c r="J91" s="273"/>
      <c r="K91" s="273"/>
      <c r="L91" s="273"/>
      <c r="M91" s="273"/>
      <c r="N91" s="273"/>
      <c r="O91" s="273"/>
      <c r="P91" s="273"/>
    </row>
    <row r="92" spans="2:16" ht="38.25" customHeight="1" thickBot="1" x14ac:dyDescent="0.35">
      <c r="B92" s="141"/>
      <c r="C92" s="141"/>
      <c r="D92" s="141"/>
      <c r="E92" s="141"/>
      <c r="F92" s="141"/>
      <c r="G92" s="141"/>
      <c r="H92" s="141"/>
      <c r="I92" s="141"/>
      <c r="J92" s="141"/>
      <c r="K92" s="142"/>
      <c r="L92" s="140"/>
      <c r="M92" s="140"/>
      <c r="N92" s="140"/>
      <c r="O92" s="140"/>
      <c r="P92" s="140"/>
    </row>
    <row r="93" spans="2:16" ht="16.5" customHeight="1" thickBot="1" x14ac:dyDescent="0.3">
      <c r="B93" s="237" t="s">
        <v>116</v>
      </c>
      <c r="C93" s="237"/>
      <c r="D93" s="237"/>
      <c r="E93" s="237"/>
      <c r="F93" s="237"/>
      <c r="G93" s="237"/>
      <c r="H93" s="237"/>
      <c r="I93" s="264"/>
      <c r="J93" s="241" t="s">
        <v>123</v>
      </c>
      <c r="K93" s="242"/>
      <c r="L93" s="242"/>
      <c r="M93" s="242"/>
      <c r="N93" s="242"/>
      <c r="O93" s="242"/>
      <c r="P93" s="243"/>
    </row>
    <row r="94" spans="2:16" ht="21" customHeight="1" thickBot="1" x14ac:dyDescent="0.3">
      <c r="B94" s="237"/>
      <c r="C94" s="237"/>
      <c r="D94" s="237"/>
      <c r="E94" s="237"/>
      <c r="F94" s="237"/>
      <c r="G94" s="237"/>
      <c r="H94" s="237"/>
      <c r="I94" s="264"/>
      <c r="J94" s="244"/>
      <c r="K94" s="245"/>
      <c r="L94" s="245"/>
      <c r="M94" s="245"/>
      <c r="N94" s="245"/>
      <c r="O94" s="245"/>
      <c r="P94" s="246"/>
    </row>
    <row r="95" spans="2:16" ht="22.5" customHeight="1" thickBot="1" x14ac:dyDescent="0.3">
      <c r="B95" s="237"/>
      <c r="C95" s="237"/>
      <c r="D95" s="237"/>
      <c r="E95" s="237"/>
      <c r="F95" s="237"/>
      <c r="G95" s="237"/>
      <c r="H95" s="237"/>
      <c r="I95" s="264"/>
      <c r="J95" s="244"/>
      <c r="K95" s="245"/>
      <c r="L95" s="245"/>
      <c r="M95" s="245"/>
      <c r="N95" s="245"/>
      <c r="O95" s="245"/>
      <c r="P95" s="246"/>
    </row>
    <row r="96" spans="2:16" ht="39" customHeight="1" thickBot="1" x14ac:dyDescent="0.3">
      <c r="B96" s="217" t="s">
        <v>154</v>
      </c>
      <c r="C96" s="217"/>
      <c r="D96" s="217"/>
      <c r="E96" s="217"/>
      <c r="F96" s="217"/>
      <c r="G96" s="217"/>
      <c r="H96" s="217"/>
      <c r="I96" s="252"/>
      <c r="J96" s="253"/>
      <c r="K96" s="254"/>
      <c r="L96" s="254"/>
      <c r="M96" s="254"/>
      <c r="N96" s="254"/>
      <c r="O96" s="254"/>
      <c r="P96" s="255"/>
    </row>
    <row r="97" spans="2:16" ht="39" customHeight="1" thickBot="1" x14ac:dyDescent="0.3">
      <c r="B97" s="219"/>
      <c r="C97" s="219"/>
      <c r="D97" s="219"/>
      <c r="E97" s="219"/>
      <c r="F97" s="219"/>
      <c r="G97" s="219"/>
      <c r="H97" s="219"/>
      <c r="I97" s="219"/>
      <c r="J97" s="218" t="s">
        <v>155</v>
      </c>
      <c r="K97" s="218"/>
      <c r="L97" s="218"/>
      <c r="M97" s="218"/>
      <c r="N97" s="218"/>
      <c r="O97" s="218"/>
      <c r="P97" s="218"/>
    </row>
    <row r="98" spans="2:16" ht="14.1" customHeight="1" thickBot="1" x14ac:dyDescent="0.3">
      <c r="B98" s="219"/>
      <c r="C98" s="219"/>
      <c r="D98" s="219"/>
      <c r="E98" s="219"/>
      <c r="F98" s="219"/>
      <c r="G98" s="219"/>
      <c r="H98" s="219"/>
      <c r="I98" s="219"/>
      <c r="J98" s="218"/>
      <c r="K98" s="218"/>
      <c r="L98" s="218"/>
      <c r="M98" s="218"/>
      <c r="N98" s="218"/>
      <c r="O98" s="218"/>
      <c r="P98" s="218"/>
    </row>
    <row r="99" spans="2:16" ht="14.1" customHeight="1" thickBot="1" x14ac:dyDescent="0.3">
      <c r="B99" s="219"/>
      <c r="C99" s="219"/>
      <c r="D99" s="219"/>
      <c r="E99" s="219"/>
      <c r="F99" s="219"/>
      <c r="G99" s="219"/>
      <c r="H99" s="219"/>
      <c r="I99" s="219"/>
      <c r="J99" s="218"/>
      <c r="K99" s="218"/>
      <c r="L99" s="218"/>
      <c r="M99" s="218"/>
      <c r="N99" s="218"/>
      <c r="O99" s="218"/>
      <c r="P99" s="218"/>
    </row>
    <row r="100" spans="2:16" ht="14.1" customHeight="1" thickBot="1" x14ac:dyDescent="0.3">
      <c r="B100" s="219"/>
      <c r="C100" s="219"/>
      <c r="D100" s="219"/>
      <c r="E100" s="219"/>
      <c r="F100" s="219"/>
      <c r="G100" s="219"/>
      <c r="H100" s="219"/>
      <c r="I100" s="219"/>
      <c r="J100" s="218"/>
      <c r="K100" s="218"/>
      <c r="L100" s="218"/>
      <c r="M100" s="218"/>
      <c r="N100" s="218"/>
      <c r="O100" s="218"/>
      <c r="P100" s="218"/>
    </row>
    <row r="101" spans="2:16" ht="15.75" thickBot="1" x14ac:dyDescent="0.3">
      <c r="B101" s="219"/>
      <c r="C101" s="219"/>
      <c r="D101" s="219"/>
      <c r="E101" s="219"/>
      <c r="F101" s="219"/>
      <c r="G101" s="219"/>
      <c r="H101" s="219"/>
      <c r="I101" s="219"/>
      <c r="J101" s="218"/>
      <c r="K101" s="218"/>
      <c r="L101" s="218"/>
      <c r="M101" s="218"/>
      <c r="N101" s="218"/>
      <c r="O101" s="218"/>
      <c r="P101" s="218"/>
    </row>
    <row r="102" spans="2:16" ht="108" customHeight="1" thickBot="1" x14ac:dyDescent="0.3">
      <c r="B102" s="219"/>
      <c r="C102" s="219"/>
      <c r="D102" s="219"/>
      <c r="E102" s="219"/>
      <c r="F102" s="219"/>
      <c r="G102" s="219"/>
      <c r="H102" s="219"/>
      <c r="I102" s="219"/>
      <c r="J102" s="218"/>
      <c r="K102" s="218"/>
      <c r="L102" s="218"/>
      <c r="M102" s="218"/>
      <c r="N102" s="218"/>
      <c r="O102" s="218"/>
      <c r="P102" s="218"/>
    </row>
    <row r="103" spans="2:16" ht="57" customHeight="1" thickBot="1" x14ac:dyDescent="0.35">
      <c r="B103" s="217" t="s">
        <v>156</v>
      </c>
      <c r="C103" s="217"/>
      <c r="D103" s="217"/>
      <c r="E103" s="217"/>
      <c r="F103" s="217"/>
      <c r="G103" s="217"/>
      <c r="H103" s="217"/>
      <c r="I103" s="217"/>
      <c r="J103" s="259"/>
      <c r="K103" s="259"/>
      <c r="L103" s="259"/>
      <c r="M103" s="259"/>
      <c r="N103" s="259"/>
      <c r="O103" s="259"/>
      <c r="P103" s="259"/>
    </row>
    <row r="104" spans="2:16" ht="42" customHeight="1" thickBot="1" x14ac:dyDescent="0.3">
      <c r="B104" s="219"/>
      <c r="C104" s="219"/>
      <c r="D104" s="219"/>
      <c r="E104" s="219"/>
      <c r="F104" s="219"/>
      <c r="G104" s="219"/>
      <c r="H104" s="219"/>
      <c r="I104" s="219"/>
      <c r="J104" s="218" t="s">
        <v>179</v>
      </c>
      <c r="K104" s="218"/>
      <c r="L104" s="218"/>
      <c r="M104" s="218"/>
      <c r="N104" s="218"/>
      <c r="O104" s="218"/>
      <c r="P104" s="218"/>
    </row>
    <row r="105" spans="2:16" ht="14.25" customHeight="1" thickBot="1" x14ac:dyDescent="0.3">
      <c r="B105" s="219"/>
      <c r="C105" s="219"/>
      <c r="D105" s="219"/>
      <c r="E105" s="219"/>
      <c r="F105" s="219"/>
      <c r="G105" s="219"/>
      <c r="H105" s="219"/>
      <c r="I105" s="219"/>
      <c r="J105" s="218"/>
      <c r="K105" s="218"/>
      <c r="L105" s="218"/>
      <c r="M105" s="218"/>
      <c r="N105" s="218"/>
      <c r="O105" s="218"/>
      <c r="P105" s="218"/>
    </row>
    <row r="106" spans="2:16" ht="14.25" customHeight="1" thickBot="1" x14ac:dyDescent="0.3">
      <c r="B106" s="219"/>
      <c r="C106" s="219"/>
      <c r="D106" s="219"/>
      <c r="E106" s="219"/>
      <c r="F106" s="219"/>
      <c r="G106" s="219"/>
      <c r="H106" s="219"/>
      <c r="I106" s="219"/>
      <c r="J106" s="218"/>
      <c r="K106" s="218"/>
      <c r="L106" s="218"/>
      <c r="M106" s="218"/>
      <c r="N106" s="218"/>
      <c r="O106" s="218"/>
      <c r="P106" s="218"/>
    </row>
    <row r="107" spans="2:16" ht="145.5" customHeight="1" thickBot="1" x14ac:dyDescent="0.3">
      <c r="B107" s="219"/>
      <c r="C107" s="219"/>
      <c r="D107" s="219"/>
      <c r="E107" s="219"/>
      <c r="F107" s="219"/>
      <c r="G107" s="219"/>
      <c r="H107" s="219"/>
      <c r="I107" s="219"/>
      <c r="J107" s="218"/>
      <c r="K107" s="218"/>
      <c r="L107" s="218"/>
      <c r="M107" s="218"/>
      <c r="N107" s="218"/>
      <c r="O107" s="218"/>
      <c r="P107" s="218"/>
    </row>
    <row r="108" spans="2:16" ht="34.5" customHeight="1" thickBot="1" x14ac:dyDescent="0.35">
      <c r="B108" s="256" t="s">
        <v>126</v>
      </c>
      <c r="C108" s="256"/>
      <c r="D108" s="256"/>
      <c r="E108" s="256"/>
      <c r="F108" s="256"/>
      <c r="G108" s="256" t="s">
        <v>127</v>
      </c>
      <c r="H108" s="256"/>
      <c r="I108" s="256"/>
      <c r="J108" s="259"/>
      <c r="K108" s="259"/>
      <c r="L108" s="259"/>
      <c r="M108" s="259"/>
      <c r="N108" s="259"/>
      <c r="O108" s="259"/>
      <c r="P108" s="259"/>
    </row>
    <row r="109" spans="2:16" ht="15.75" thickBot="1" x14ac:dyDescent="0.3">
      <c r="B109" s="219"/>
      <c r="C109" s="219"/>
      <c r="D109" s="219"/>
      <c r="E109" s="219"/>
      <c r="F109" s="219"/>
      <c r="G109" s="219"/>
      <c r="H109" s="219"/>
      <c r="I109" s="219"/>
      <c r="J109" s="260"/>
      <c r="K109" s="260"/>
      <c r="L109" s="260"/>
      <c r="M109" s="260"/>
      <c r="N109" s="260"/>
      <c r="O109" s="260"/>
      <c r="P109" s="260"/>
    </row>
    <row r="110" spans="2:16" ht="15.75" thickBot="1" x14ac:dyDescent="0.3">
      <c r="B110" s="219"/>
      <c r="C110" s="219"/>
      <c r="D110" s="219"/>
      <c r="E110" s="219"/>
      <c r="F110" s="219"/>
      <c r="G110" s="219"/>
      <c r="H110" s="219"/>
      <c r="I110" s="219"/>
      <c r="J110" s="260"/>
      <c r="K110" s="260"/>
      <c r="L110" s="260"/>
      <c r="M110" s="260"/>
      <c r="N110" s="260"/>
      <c r="O110" s="260"/>
      <c r="P110" s="260"/>
    </row>
    <row r="111" spans="2:16" ht="15.75" thickBot="1" x14ac:dyDescent="0.3">
      <c r="B111" s="219"/>
      <c r="C111" s="219"/>
      <c r="D111" s="219"/>
      <c r="E111" s="219"/>
      <c r="F111" s="219"/>
      <c r="G111" s="219"/>
      <c r="H111" s="219"/>
      <c r="I111" s="219"/>
      <c r="J111" s="260"/>
      <c r="K111" s="260"/>
      <c r="L111" s="260"/>
      <c r="M111" s="260"/>
      <c r="N111" s="260"/>
      <c r="O111" s="260"/>
      <c r="P111" s="260"/>
    </row>
    <row r="112" spans="2:16" ht="42.75" customHeight="1" thickBot="1" x14ac:dyDescent="0.3">
      <c r="B112" s="219"/>
      <c r="C112" s="219"/>
      <c r="D112" s="219"/>
      <c r="E112" s="219"/>
      <c r="F112" s="219"/>
      <c r="G112" s="219"/>
      <c r="H112" s="219"/>
      <c r="I112" s="219"/>
      <c r="J112" s="260"/>
      <c r="K112" s="260"/>
      <c r="L112" s="260"/>
      <c r="M112" s="260"/>
      <c r="N112" s="260"/>
      <c r="O112" s="260"/>
      <c r="P112" s="260"/>
    </row>
    <row r="113" spans="2:16" ht="39" customHeight="1" thickBot="1" x14ac:dyDescent="0.3">
      <c r="B113" s="256" t="s">
        <v>90</v>
      </c>
      <c r="C113" s="256"/>
      <c r="D113" s="256"/>
      <c r="E113" s="256"/>
      <c r="F113" s="256"/>
      <c r="G113" s="256" t="s">
        <v>96</v>
      </c>
      <c r="H113" s="256"/>
      <c r="I113" s="256"/>
      <c r="J113" s="257"/>
      <c r="K113" s="257"/>
      <c r="L113" s="257"/>
      <c r="M113" s="257"/>
      <c r="N113" s="257"/>
      <c r="O113" s="257"/>
      <c r="P113" s="257"/>
    </row>
    <row r="114" spans="2:16" ht="15.75" thickBot="1" x14ac:dyDescent="0.3">
      <c r="B114" s="219"/>
      <c r="C114" s="219"/>
      <c r="D114" s="219"/>
      <c r="E114" s="219"/>
      <c r="F114" s="219"/>
      <c r="G114" s="219"/>
      <c r="H114" s="219"/>
      <c r="I114" s="219"/>
      <c r="J114" s="258"/>
      <c r="K114" s="258"/>
      <c r="L114" s="258"/>
      <c r="M114" s="258"/>
      <c r="N114" s="258"/>
      <c r="O114" s="258"/>
      <c r="P114" s="258"/>
    </row>
    <row r="115" spans="2:16" ht="15.75" thickBot="1" x14ac:dyDescent="0.3">
      <c r="B115" s="219"/>
      <c r="C115" s="219"/>
      <c r="D115" s="219"/>
      <c r="E115" s="219"/>
      <c r="F115" s="219"/>
      <c r="G115" s="219"/>
      <c r="H115" s="219"/>
      <c r="I115" s="219"/>
      <c r="J115" s="258"/>
      <c r="K115" s="258"/>
      <c r="L115" s="258"/>
      <c r="M115" s="258"/>
      <c r="N115" s="258"/>
      <c r="O115" s="258"/>
      <c r="P115" s="258"/>
    </row>
    <row r="116" spans="2:16" ht="15.75" thickBot="1" x14ac:dyDescent="0.3">
      <c r="B116" s="219"/>
      <c r="C116" s="219"/>
      <c r="D116" s="219"/>
      <c r="E116" s="219"/>
      <c r="F116" s="219"/>
      <c r="G116" s="219"/>
      <c r="H116" s="219"/>
      <c r="I116" s="219"/>
      <c r="J116" s="258"/>
      <c r="K116" s="258"/>
      <c r="L116" s="258"/>
      <c r="M116" s="258"/>
      <c r="N116" s="258"/>
      <c r="O116" s="258"/>
      <c r="P116" s="258"/>
    </row>
    <row r="117" spans="2:16" ht="74.25" customHeight="1" thickBot="1" x14ac:dyDescent="0.3">
      <c r="B117" s="219"/>
      <c r="C117" s="219"/>
      <c r="D117" s="219"/>
      <c r="E117" s="219"/>
      <c r="F117" s="219"/>
      <c r="G117" s="219"/>
      <c r="H117" s="219"/>
      <c r="I117" s="219"/>
      <c r="J117" s="258"/>
      <c r="K117" s="258"/>
      <c r="L117" s="258"/>
      <c r="M117" s="258"/>
      <c r="N117" s="258"/>
      <c r="O117" s="258"/>
      <c r="P117" s="258"/>
    </row>
    <row r="118" spans="2:16" ht="16.5" customHeight="1" x14ac:dyDescent="0.3">
      <c r="B118" s="139"/>
      <c r="C118" s="139"/>
      <c r="D118" s="139"/>
      <c r="E118" s="139"/>
      <c r="F118" s="139"/>
      <c r="G118" s="140"/>
      <c r="H118" s="140"/>
      <c r="I118" s="140"/>
      <c r="J118" s="139"/>
      <c r="K118" s="139"/>
      <c r="L118" s="139"/>
      <c r="M118" s="139"/>
      <c r="N118" s="139"/>
      <c r="O118" s="141"/>
      <c r="P118" s="141"/>
    </row>
    <row r="119" spans="2:16" ht="19.5" thickBot="1" x14ac:dyDescent="0.35">
      <c r="B119" s="139"/>
      <c r="C119" s="139"/>
      <c r="D119" s="139"/>
      <c r="E119" s="139"/>
      <c r="F119" s="139"/>
      <c r="G119" s="140"/>
      <c r="H119" s="140"/>
      <c r="I119" s="140"/>
      <c r="J119" s="139"/>
      <c r="K119" s="139"/>
      <c r="L119" s="139"/>
      <c r="M119" s="139"/>
      <c r="N119" s="139"/>
      <c r="O119" s="141"/>
      <c r="P119" s="141"/>
    </row>
    <row r="120" spans="2:16" ht="14.1" customHeight="1" thickBot="1" x14ac:dyDescent="0.3">
      <c r="B120" s="237" t="s">
        <v>128</v>
      </c>
      <c r="C120" s="237"/>
      <c r="D120" s="237"/>
      <c r="E120" s="237"/>
      <c r="F120" s="237"/>
      <c r="G120" s="237"/>
      <c r="H120" s="237"/>
      <c r="I120" s="264"/>
      <c r="J120" s="241" t="s">
        <v>123</v>
      </c>
      <c r="K120" s="242"/>
      <c r="L120" s="242"/>
      <c r="M120" s="242"/>
      <c r="N120" s="242"/>
      <c r="O120" s="242"/>
      <c r="P120" s="243"/>
    </row>
    <row r="121" spans="2:16" ht="14.1" customHeight="1" thickBot="1" x14ac:dyDescent="0.3">
      <c r="B121" s="237"/>
      <c r="C121" s="237"/>
      <c r="D121" s="237"/>
      <c r="E121" s="237"/>
      <c r="F121" s="237"/>
      <c r="G121" s="237"/>
      <c r="H121" s="237"/>
      <c r="I121" s="264"/>
      <c r="J121" s="244"/>
      <c r="K121" s="245"/>
      <c r="L121" s="245"/>
      <c r="M121" s="245"/>
      <c r="N121" s="245"/>
      <c r="O121" s="245"/>
      <c r="P121" s="246"/>
    </row>
    <row r="122" spans="2:16" ht="15.75" customHeight="1" thickBot="1" x14ac:dyDescent="0.3">
      <c r="B122" s="237"/>
      <c r="C122" s="237"/>
      <c r="D122" s="237"/>
      <c r="E122" s="237"/>
      <c r="F122" s="237"/>
      <c r="G122" s="237"/>
      <c r="H122" s="237"/>
      <c r="I122" s="264"/>
      <c r="J122" s="244"/>
      <c r="K122" s="245"/>
      <c r="L122" s="245"/>
      <c r="M122" s="245"/>
      <c r="N122" s="245"/>
      <c r="O122" s="245"/>
      <c r="P122" s="246"/>
    </row>
    <row r="123" spans="2:16" ht="38.25" customHeight="1" thickBot="1" x14ac:dyDescent="0.3">
      <c r="B123" s="217" t="s">
        <v>93</v>
      </c>
      <c r="C123" s="217"/>
      <c r="D123" s="217"/>
      <c r="E123" s="217"/>
      <c r="F123" s="217"/>
      <c r="G123" s="217"/>
      <c r="H123" s="217"/>
      <c r="I123" s="252"/>
      <c r="J123" s="253"/>
      <c r="K123" s="254"/>
      <c r="L123" s="254"/>
      <c r="M123" s="254"/>
      <c r="N123" s="254"/>
      <c r="O123" s="254"/>
      <c r="P123" s="255"/>
    </row>
    <row r="124" spans="2:16" ht="14.1" customHeight="1" thickBot="1" x14ac:dyDescent="0.3">
      <c r="B124" s="219"/>
      <c r="C124" s="219"/>
      <c r="D124" s="219"/>
      <c r="E124" s="219"/>
      <c r="F124" s="219"/>
      <c r="G124" s="219"/>
      <c r="H124" s="219"/>
      <c r="I124" s="219"/>
      <c r="J124" s="272" t="s">
        <v>199</v>
      </c>
      <c r="K124" s="272"/>
      <c r="L124" s="272"/>
      <c r="M124" s="272"/>
      <c r="N124" s="272"/>
      <c r="O124" s="272"/>
      <c r="P124" s="272"/>
    </row>
    <row r="125" spans="2:16" ht="15.75" thickBot="1" x14ac:dyDescent="0.3">
      <c r="B125" s="219"/>
      <c r="C125" s="219"/>
      <c r="D125" s="219"/>
      <c r="E125" s="219"/>
      <c r="F125" s="219"/>
      <c r="G125" s="219"/>
      <c r="H125" s="219"/>
      <c r="I125" s="219"/>
      <c r="J125" s="218"/>
      <c r="K125" s="218"/>
      <c r="L125" s="218"/>
      <c r="M125" s="218"/>
      <c r="N125" s="218"/>
      <c r="O125" s="218"/>
      <c r="P125" s="218"/>
    </row>
    <row r="126" spans="2:16" ht="15.75" thickBot="1" x14ac:dyDescent="0.3">
      <c r="B126" s="219"/>
      <c r="C126" s="219"/>
      <c r="D126" s="219"/>
      <c r="E126" s="219"/>
      <c r="F126" s="219"/>
      <c r="G126" s="219"/>
      <c r="H126" s="219"/>
      <c r="I126" s="219"/>
      <c r="J126" s="218"/>
      <c r="K126" s="218"/>
      <c r="L126" s="218"/>
      <c r="M126" s="218"/>
      <c r="N126" s="218"/>
      <c r="O126" s="218"/>
      <c r="P126" s="218"/>
    </row>
    <row r="127" spans="2:16" ht="15.75" thickBot="1" x14ac:dyDescent="0.3">
      <c r="B127" s="219"/>
      <c r="C127" s="219"/>
      <c r="D127" s="219"/>
      <c r="E127" s="219"/>
      <c r="F127" s="219"/>
      <c r="G127" s="219"/>
      <c r="H127" s="219"/>
      <c r="I127" s="219"/>
      <c r="J127" s="218"/>
      <c r="K127" s="218"/>
      <c r="L127" s="218"/>
      <c r="M127" s="218"/>
      <c r="N127" s="218"/>
      <c r="O127" s="218"/>
      <c r="P127" s="218"/>
    </row>
    <row r="128" spans="2:16" ht="15.75" thickBot="1" x14ac:dyDescent="0.3">
      <c r="B128" s="219"/>
      <c r="C128" s="219"/>
      <c r="D128" s="219"/>
      <c r="E128" s="219"/>
      <c r="F128" s="219"/>
      <c r="G128" s="219"/>
      <c r="H128" s="219"/>
      <c r="I128" s="219"/>
      <c r="J128" s="218"/>
      <c r="K128" s="218"/>
      <c r="L128" s="218"/>
      <c r="M128" s="218"/>
      <c r="N128" s="218"/>
      <c r="O128" s="218"/>
      <c r="P128" s="218"/>
    </row>
    <row r="129" spans="2:16" ht="15.75" thickBot="1" x14ac:dyDescent="0.3">
      <c r="B129" s="219"/>
      <c r="C129" s="219"/>
      <c r="D129" s="219"/>
      <c r="E129" s="219"/>
      <c r="F129" s="219"/>
      <c r="G129" s="219"/>
      <c r="H129" s="219"/>
      <c r="I129" s="219"/>
      <c r="J129" s="218"/>
      <c r="K129" s="218"/>
      <c r="L129" s="218"/>
      <c r="M129" s="218"/>
      <c r="N129" s="218"/>
      <c r="O129" s="218"/>
      <c r="P129" s="218"/>
    </row>
    <row r="130" spans="2:16" ht="15.75" thickBot="1" x14ac:dyDescent="0.3">
      <c r="B130" s="219"/>
      <c r="C130" s="219"/>
      <c r="D130" s="219"/>
      <c r="E130" s="219"/>
      <c r="F130" s="219"/>
      <c r="G130" s="219"/>
      <c r="H130" s="219"/>
      <c r="I130" s="219"/>
      <c r="J130" s="218"/>
      <c r="K130" s="218"/>
      <c r="L130" s="218"/>
      <c r="M130" s="218"/>
      <c r="N130" s="218"/>
      <c r="O130" s="218"/>
      <c r="P130" s="218"/>
    </row>
    <row r="131" spans="2:16" ht="15.75" thickBot="1" x14ac:dyDescent="0.3">
      <c r="B131" s="219"/>
      <c r="C131" s="219"/>
      <c r="D131" s="219"/>
      <c r="E131" s="219"/>
      <c r="F131" s="219"/>
      <c r="G131" s="219"/>
      <c r="H131" s="219"/>
      <c r="I131" s="219"/>
      <c r="J131" s="218"/>
      <c r="K131" s="218"/>
      <c r="L131" s="218"/>
      <c r="M131" s="218"/>
      <c r="N131" s="218"/>
      <c r="O131" s="218"/>
      <c r="P131" s="218"/>
    </row>
    <row r="132" spans="2:16" ht="15.75" thickBot="1" x14ac:dyDescent="0.3">
      <c r="B132" s="219"/>
      <c r="C132" s="219"/>
      <c r="D132" s="219"/>
      <c r="E132" s="219"/>
      <c r="F132" s="219"/>
      <c r="G132" s="219"/>
      <c r="H132" s="219"/>
      <c r="I132" s="219"/>
      <c r="J132" s="218"/>
      <c r="K132" s="218"/>
      <c r="L132" s="218"/>
      <c r="M132" s="218"/>
      <c r="N132" s="218"/>
      <c r="O132" s="218"/>
      <c r="P132" s="218"/>
    </row>
    <row r="133" spans="2:16" ht="54.75" customHeight="1" x14ac:dyDescent="0.3">
      <c r="B133" s="141"/>
      <c r="C133" s="141"/>
      <c r="D133" s="141"/>
      <c r="E133" s="141"/>
      <c r="F133" s="141"/>
      <c r="G133" s="140"/>
      <c r="H133" s="140"/>
      <c r="I133" s="140"/>
      <c r="J133" s="141"/>
      <c r="K133" s="141"/>
      <c r="L133" s="141"/>
      <c r="M133" s="141"/>
      <c r="N133" s="141"/>
      <c r="O133" s="141"/>
      <c r="P133" s="141"/>
    </row>
    <row r="134" spans="2:16" ht="18.75" x14ac:dyDescent="0.3">
      <c r="B134" s="143" t="s">
        <v>141</v>
      </c>
      <c r="C134" s="140"/>
      <c r="D134" s="140"/>
      <c r="E134" s="140"/>
      <c r="F134" s="140"/>
      <c r="G134" s="140"/>
      <c r="H134" s="249"/>
      <c r="I134" s="249"/>
      <c r="J134" s="140"/>
      <c r="K134" s="250"/>
      <c r="L134" s="250"/>
      <c r="M134" s="250"/>
      <c r="N134" s="250"/>
      <c r="O134" s="250"/>
      <c r="P134" s="250"/>
    </row>
    <row r="135" spans="2:16" ht="18.75" x14ac:dyDescent="0.3">
      <c r="B135" s="140"/>
      <c r="C135" s="140"/>
      <c r="D135" s="140"/>
      <c r="E135" s="140"/>
      <c r="F135" s="140"/>
      <c r="G135" s="140"/>
      <c r="H135" s="152"/>
      <c r="I135" s="152" t="s">
        <v>142</v>
      </c>
      <c r="J135" s="153"/>
      <c r="K135" s="153"/>
      <c r="L135" s="152" t="s">
        <v>157</v>
      </c>
      <c r="M135" s="152"/>
      <c r="N135" s="152"/>
      <c r="O135" s="152"/>
      <c r="P135" s="153"/>
    </row>
    <row r="136" spans="2:16" ht="18.75" x14ac:dyDescent="0.3">
      <c r="B136" s="140"/>
      <c r="C136" s="140"/>
      <c r="D136" s="140"/>
      <c r="E136" s="140"/>
      <c r="F136" s="140"/>
      <c r="G136" s="140"/>
      <c r="H136" s="153"/>
      <c r="I136" s="153"/>
      <c r="J136" s="153"/>
      <c r="K136" s="153"/>
      <c r="L136" s="153"/>
      <c r="M136" s="153"/>
      <c r="N136" s="153"/>
      <c r="O136" s="153"/>
      <c r="P136" s="153"/>
    </row>
    <row r="137" spans="2:16" ht="18.75" x14ac:dyDescent="0.3">
      <c r="B137" s="140"/>
      <c r="C137" s="140"/>
      <c r="D137" s="140"/>
      <c r="E137" s="140"/>
      <c r="F137" s="140"/>
      <c r="G137" s="140"/>
      <c r="H137" s="140"/>
      <c r="I137" s="140"/>
      <c r="J137" s="140"/>
      <c r="K137" s="140"/>
      <c r="L137" s="140"/>
      <c r="M137" s="140"/>
      <c r="N137" s="140"/>
      <c r="O137" s="140"/>
      <c r="P137" s="140"/>
    </row>
    <row r="138" spans="2:16" x14ac:dyDescent="0.25">
      <c r="B138" s="130"/>
      <c r="C138" s="130"/>
      <c r="D138" s="130"/>
      <c r="E138" s="130"/>
      <c r="F138" s="130"/>
      <c r="G138" s="130"/>
      <c r="H138" s="130"/>
      <c r="I138" s="130"/>
      <c r="J138" s="130"/>
      <c r="K138" s="130"/>
      <c r="L138" s="130"/>
      <c r="M138" s="130"/>
      <c r="N138" s="130"/>
      <c r="O138" s="130"/>
      <c r="P138" s="130"/>
    </row>
    <row r="139" spans="2:16" x14ac:dyDescent="0.25">
      <c r="B139" s="130"/>
      <c r="C139" s="130"/>
      <c r="D139" s="130"/>
      <c r="E139" s="130"/>
      <c r="F139" s="130"/>
      <c r="G139" s="130"/>
      <c r="H139" s="130"/>
      <c r="I139" s="130"/>
      <c r="J139" s="130"/>
      <c r="K139" s="130"/>
      <c r="L139" s="130"/>
      <c r="M139" s="130"/>
      <c r="N139" s="130"/>
      <c r="O139" s="130"/>
      <c r="P139" s="130"/>
    </row>
  </sheetData>
  <sheetProtection algorithmName="SHA-512" hashValue="OA1aUgHlw8VAPkZ35PY3mEZ9CwkTPnEtzrhzpZ/KMAlXcC6ZXnAsTw+jWZm27KS4/zGXsLpqG4VcpnNhd7qjMQ==" saltValue="XPTUy7DQCAxYyPUJqK8ytQ==" spinCount="100000" sheet="1" formatCells="0" insertHyperlinks="0"/>
  <mergeCells count="106">
    <mergeCell ref="B14:P15"/>
    <mergeCell ref="B16:P16"/>
    <mergeCell ref="B17:P17"/>
    <mergeCell ref="B8:H8"/>
    <mergeCell ref="I8:P8"/>
    <mergeCell ref="B9:H9"/>
    <mergeCell ref="I9:P9"/>
    <mergeCell ref="B10:H10"/>
    <mergeCell ref="I10:P10"/>
    <mergeCell ref="B11:H11"/>
    <mergeCell ref="I11:P11"/>
    <mergeCell ref="J30:P35"/>
    <mergeCell ref="B30:I35"/>
    <mergeCell ref="B36:I37"/>
    <mergeCell ref="B38:I38"/>
    <mergeCell ref="J39:P48"/>
    <mergeCell ref="F39:I39"/>
    <mergeCell ref="F40:I40"/>
    <mergeCell ref="F41:I41"/>
    <mergeCell ref="F42:I42"/>
    <mergeCell ref="F43:I43"/>
    <mergeCell ref="F44:I44"/>
    <mergeCell ref="F45:I45"/>
    <mergeCell ref="F47:I47"/>
    <mergeCell ref="J79:P79"/>
    <mergeCell ref="J80:P84"/>
    <mergeCell ref="B85:I85"/>
    <mergeCell ref="J85:P85"/>
    <mergeCell ref="B72:I72"/>
    <mergeCell ref="J72:P72"/>
    <mergeCell ref="J73:P78"/>
    <mergeCell ref="J86:P91"/>
    <mergeCell ref="B93:I95"/>
    <mergeCell ref="J93:P95"/>
    <mergeCell ref="B5:G5"/>
    <mergeCell ref="B6:G6"/>
    <mergeCell ref="H5:P5"/>
    <mergeCell ref="H6:P6"/>
    <mergeCell ref="B120:I122"/>
    <mergeCell ref="J120:P122"/>
    <mergeCell ref="B103:I103"/>
    <mergeCell ref="J103:P103"/>
    <mergeCell ref="J97:P102"/>
    <mergeCell ref="B69:I71"/>
    <mergeCell ref="J69:P71"/>
    <mergeCell ref="B96:I96"/>
    <mergeCell ref="B73:I78"/>
    <mergeCell ref="B80:I84"/>
    <mergeCell ref="B86:I91"/>
    <mergeCell ref="B97:I102"/>
    <mergeCell ref="B39:D39"/>
    <mergeCell ref="B41:D41"/>
    <mergeCell ref="B47:D47"/>
    <mergeCell ref="B45:D45"/>
    <mergeCell ref="B40:D40"/>
    <mergeCell ref="B42:D42"/>
    <mergeCell ref="B43:D43"/>
    <mergeCell ref="B44:D44"/>
    <mergeCell ref="B28:I29"/>
    <mergeCell ref="H134:I134"/>
    <mergeCell ref="K134:P134"/>
    <mergeCell ref="B48:D48"/>
    <mergeCell ref="B123:I123"/>
    <mergeCell ref="J123:P123"/>
    <mergeCell ref="J124:P132"/>
    <mergeCell ref="B113:F113"/>
    <mergeCell ref="G113:I113"/>
    <mergeCell ref="J113:P113"/>
    <mergeCell ref="J114:P117"/>
    <mergeCell ref="J104:P107"/>
    <mergeCell ref="B108:F108"/>
    <mergeCell ref="G108:I108"/>
    <mergeCell ref="J108:P108"/>
    <mergeCell ref="J109:P112"/>
    <mergeCell ref="G114:I117"/>
    <mergeCell ref="B114:F117"/>
    <mergeCell ref="B124:I132"/>
    <mergeCell ref="B104:I107"/>
    <mergeCell ref="B109:F112"/>
    <mergeCell ref="G109:I112"/>
    <mergeCell ref="J96:P96"/>
    <mergeCell ref="B79:I79"/>
    <mergeCell ref="J60:P60"/>
    <mergeCell ref="B60:I60"/>
    <mergeCell ref="J61:P66"/>
    <mergeCell ref="B61:I66"/>
    <mergeCell ref="B4:P4"/>
    <mergeCell ref="B2:H2"/>
    <mergeCell ref="I2:P2"/>
    <mergeCell ref="I3:P3"/>
    <mergeCell ref="F48:I48"/>
    <mergeCell ref="F46:I46"/>
    <mergeCell ref="B46:D46"/>
    <mergeCell ref="J50:P52"/>
    <mergeCell ref="B50:I52"/>
    <mergeCell ref="J53:P53"/>
    <mergeCell ref="B53:I53"/>
    <mergeCell ref="J54:P59"/>
    <mergeCell ref="B54:I59"/>
    <mergeCell ref="J19:P21"/>
    <mergeCell ref="B19:I21"/>
    <mergeCell ref="B22:I22"/>
    <mergeCell ref="J23:P27"/>
    <mergeCell ref="B23:I27"/>
    <mergeCell ref="J22:P22"/>
    <mergeCell ref="J28:P29"/>
  </mergeCells>
  <pageMargins left="0.43307086614173229" right="0.23622047244094491"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B1:O262"/>
  <sheetViews>
    <sheetView showGridLines="0" topLeftCell="A7" workbookViewId="0">
      <selection activeCell="F13" sqref="F13"/>
    </sheetView>
  </sheetViews>
  <sheetFormatPr defaultColWidth="8.625" defaultRowHeight="14.25" x14ac:dyDescent="0.2"/>
  <cols>
    <col min="1" max="1" width="2.375" style="2" customWidth="1"/>
    <col min="2" max="2" width="5.875" style="2" customWidth="1"/>
    <col min="3" max="3" width="14.125" style="2" customWidth="1"/>
    <col min="4" max="4" width="17.375" style="2" customWidth="1"/>
    <col min="5" max="7" width="14.125" style="2" customWidth="1"/>
    <col min="8" max="8" width="15" style="2" customWidth="1"/>
    <col min="9" max="9" width="2.625" style="2" customWidth="1"/>
    <col min="10" max="16384" width="8.625" style="2"/>
  </cols>
  <sheetData>
    <row r="1" spans="2:15" ht="15" thickBot="1" x14ac:dyDescent="0.25">
      <c r="B1" s="10"/>
      <c r="C1" s="10"/>
      <c r="D1" s="10"/>
      <c r="E1" s="10"/>
      <c r="F1" s="10"/>
      <c r="G1" s="10"/>
      <c r="H1" s="10"/>
    </row>
    <row r="2" spans="2:15" ht="19.5" customHeight="1" thickTop="1" x14ac:dyDescent="0.2"/>
    <row r="3" spans="2:15" ht="35.25" customHeight="1" x14ac:dyDescent="0.2">
      <c r="B3" s="298" t="s">
        <v>59</v>
      </c>
      <c r="C3" s="298"/>
      <c r="D3" s="298"/>
      <c r="E3" s="298"/>
      <c r="F3" s="298"/>
      <c r="G3" s="298"/>
      <c r="H3" s="298"/>
      <c r="I3" s="298"/>
      <c r="J3" s="298"/>
      <c r="K3" s="298"/>
      <c r="L3" s="298"/>
      <c r="M3" s="298"/>
      <c r="N3" s="298"/>
      <c r="O3" s="298"/>
    </row>
    <row r="4" spans="2:15" ht="30" customHeight="1" thickBot="1" x14ac:dyDescent="0.25"/>
    <row r="5" spans="2:15" ht="35.1" customHeight="1" x14ac:dyDescent="0.2">
      <c r="B5" s="299" t="s">
        <v>60</v>
      </c>
      <c r="C5" s="300"/>
      <c r="D5" s="300"/>
      <c r="E5" s="300"/>
      <c r="F5" s="300"/>
      <c r="G5" s="300"/>
      <c r="H5" s="301"/>
      <c r="I5" s="39"/>
      <c r="J5" s="39"/>
      <c r="K5" s="39"/>
      <c r="L5" s="39"/>
      <c r="M5" s="39"/>
      <c r="N5" s="39"/>
      <c r="O5" s="39"/>
    </row>
    <row r="6" spans="2:15" ht="35.1" customHeight="1" x14ac:dyDescent="0.2">
      <c r="B6" s="302"/>
      <c r="C6" s="303"/>
      <c r="D6" s="303"/>
      <c r="E6" s="303"/>
      <c r="F6" s="303"/>
      <c r="G6" s="303"/>
      <c r="H6" s="304"/>
      <c r="I6" s="39"/>
      <c r="J6" s="39"/>
      <c r="K6" s="39"/>
      <c r="L6" s="39"/>
      <c r="M6" s="39"/>
      <c r="N6" s="39"/>
      <c r="O6" s="39"/>
    </row>
    <row r="7" spans="2:15" ht="35.1" customHeight="1" x14ac:dyDescent="0.2">
      <c r="B7" s="302"/>
      <c r="C7" s="303"/>
      <c r="D7" s="303"/>
      <c r="E7" s="303"/>
      <c r="F7" s="303"/>
      <c r="G7" s="303"/>
      <c r="H7" s="304"/>
      <c r="I7" s="39"/>
      <c r="J7" s="39"/>
      <c r="K7" s="39"/>
      <c r="L7" s="39"/>
      <c r="M7" s="39"/>
      <c r="N7" s="39"/>
      <c r="O7" s="39"/>
    </row>
    <row r="8" spans="2:15" ht="35.1" customHeight="1" thickBot="1" x14ac:dyDescent="0.25">
      <c r="B8" s="305"/>
      <c r="C8" s="306"/>
      <c r="D8" s="306"/>
      <c r="E8" s="306"/>
      <c r="F8" s="306"/>
      <c r="G8" s="306"/>
      <c r="H8" s="307"/>
      <c r="I8" s="39"/>
      <c r="K8" s="39"/>
      <c r="L8" s="39"/>
      <c r="M8" s="39"/>
      <c r="N8" s="39"/>
      <c r="O8" s="39"/>
    </row>
    <row r="9" spans="2:15" ht="17.25" customHeight="1" x14ac:dyDescent="0.2">
      <c r="B9" s="40"/>
      <c r="C9" s="40"/>
      <c r="D9" s="40"/>
      <c r="E9" s="40"/>
      <c r="F9" s="40"/>
      <c r="G9" s="40"/>
      <c r="H9" s="40"/>
      <c r="I9" s="39"/>
      <c r="K9" s="39"/>
      <c r="L9" s="39"/>
      <c r="M9" s="39"/>
      <c r="N9" s="39"/>
      <c r="O9" s="39"/>
    </row>
    <row r="10" spans="2:15" ht="17.850000000000001" customHeight="1" x14ac:dyDescent="0.2">
      <c r="B10" s="31" t="s">
        <v>14</v>
      </c>
      <c r="C10" s="40"/>
      <c r="D10" s="40"/>
      <c r="E10" s="40"/>
      <c r="F10" s="40"/>
      <c r="G10" s="40"/>
      <c r="H10" s="40"/>
      <c r="I10" s="39"/>
      <c r="J10" s="39"/>
      <c r="K10" s="39"/>
      <c r="L10" s="39"/>
      <c r="M10" s="39"/>
      <c r="N10" s="39"/>
      <c r="O10" s="39"/>
    </row>
    <row r="11" spans="2:15" ht="17.850000000000001" customHeight="1" x14ac:dyDescent="0.2">
      <c r="B11" s="40"/>
      <c r="C11" s="40"/>
      <c r="D11" s="40"/>
      <c r="E11" s="40"/>
      <c r="F11" s="40"/>
      <c r="G11" s="40"/>
      <c r="H11" s="40"/>
      <c r="I11" s="39"/>
      <c r="J11" s="39"/>
      <c r="K11" s="39"/>
      <c r="L11" s="39"/>
      <c r="M11" s="39"/>
      <c r="N11" s="39"/>
      <c r="O11" s="39"/>
    </row>
    <row r="12" spans="2:15" ht="17.850000000000001" customHeight="1" x14ac:dyDescent="0.2">
      <c r="B12" s="40"/>
      <c r="C12" s="40"/>
      <c r="D12" s="40"/>
      <c r="E12" s="30"/>
      <c r="F12" s="30"/>
      <c r="G12" s="40"/>
      <c r="H12" s="40"/>
      <c r="I12" s="39"/>
      <c r="J12" s="39"/>
      <c r="K12" s="39"/>
      <c r="L12" s="39"/>
      <c r="M12" s="39"/>
      <c r="N12" s="39"/>
      <c r="O12" s="39"/>
    </row>
    <row r="13" spans="2:15" ht="17.850000000000001" customHeight="1" x14ac:dyDescent="0.2">
      <c r="B13" s="40"/>
      <c r="C13" s="40"/>
      <c r="D13" s="40"/>
      <c r="E13" s="40"/>
      <c r="H13" s="40"/>
      <c r="I13" s="39"/>
      <c r="J13" s="39"/>
      <c r="K13" s="39"/>
      <c r="L13" s="39"/>
      <c r="M13" s="39"/>
      <c r="N13" s="39"/>
      <c r="O13" s="39"/>
    </row>
    <row r="14" spans="2:15" ht="17.850000000000001" customHeight="1" x14ac:dyDescent="0.2">
      <c r="B14" s="40"/>
      <c r="C14" s="40"/>
      <c r="D14" s="40"/>
      <c r="E14" s="40"/>
      <c r="H14" s="40"/>
      <c r="I14" s="39"/>
      <c r="J14" s="39"/>
      <c r="K14" s="39"/>
      <c r="L14" s="39"/>
      <c r="M14" s="39"/>
      <c r="N14" s="39"/>
      <c r="O14" s="39"/>
    </row>
    <row r="15" spans="2:15" ht="17.850000000000001" customHeight="1" thickBot="1" x14ac:dyDescent="0.25">
      <c r="B15" s="40"/>
      <c r="C15" s="40"/>
      <c r="D15" s="40"/>
      <c r="E15" s="40"/>
      <c r="F15" s="40"/>
      <c r="G15" s="40"/>
      <c r="H15" s="40"/>
      <c r="I15" s="39"/>
      <c r="J15" s="39"/>
      <c r="K15" s="39"/>
      <c r="L15" s="39"/>
      <c r="M15" s="39"/>
      <c r="N15" s="39"/>
      <c r="O15" s="39"/>
    </row>
    <row r="16" spans="2:15" ht="30" customHeight="1" thickBot="1" x14ac:dyDescent="0.25">
      <c r="B16" s="291" t="s">
        <v>61</v>
      </c>
      <c r="C16" s="292"/>
      <c r="D16" s="292"/>
      <c r="E16" s="293"/>
      <c r="G16" s="312" t="s">
        <v>62</v>
      </c>
      <c r="H16" s="313"/>
    </row>
    <row r="17" spans="2:11" ht="14.25" customHeight="1" thickBot="1" x14ac:dyDescent="0.25">
      <c r="B17" s="294" t="s">
        <v>63</v>
      </c>
      <c r="C17" s="295"/>
      <c r="D17" s="295"/>
      <c r="E17" s="13">
        <v>7000</v>
      </c>
      <c r="G17" s="316" t="s">
        <v>64</v>
      </c>
      <c r="H17" s="317"/>
      <c r="K17" s="33"/>
    </row>
    <row r="18" spans="2:11" ht="14.25" customHeight="1" thickBot="1" x14ac:dyDescent="0.25">
      <c r="B18" s="294" t="s">
        <v>65</v>
      </c>
      <c r="C18" s="295"/>
      <c r="D18" s="295"/>
      <c r="E18" s="14">
        <v>0.06</v>
      </c>
      <c r="G18" s="318" t="s">
        <v>66</v>
      </c>
      <c r="H18" s="319"/>
      <c r="K18" s="33" t="s">
        <v>67</v>
      </c>
    </row>
    <row r="19" spans="2:11" ht="14.25" customHeight="1" thickBot="1" x14ac:dyDescent="0.3">
      <c r="B19" s="294" t="s">
        <v>68</v>
      </c>
      <c r="C19" s="295"/>
      <c r="D19" s="295"/>
      <c r="E19" s="15">
        <v>60</v>
      </c>
      <c r="G19" s="308" t="str">
        <f>IF(ISBLANK(G18),"",IF(G18="Yes","Length of CRH (Months)","Please enter loan values"))</f>
        <v>Please enter loan values</v>
      </c>
      <c r="H19" s="320"/>
      <c r="I19" s="3"/>
      <c r="K19" s="33" t="s">
        <v>66</v>
      </c>
    </row>
    <row r="20" spans="2:11" ht="14.25" customHeight="1" thickBot="1" x14ac:dyDescent="0.25">
      <c r="B20" s="294" t="str">
        <f>IF(G18="Yes","Start date of loan after CRH","Start date of loan")</f>
        <v>Start date of loan</v>
      </c>
      <c r="C20" s="295"/>
      <c r="D20" s="295"/>
      <c r="E20" s="16">
        <v>44145</v>
      </c>
      <c r="G20" s="318">
        <v>6</v>
      </c>
      <c r="H20" s="319"/>
      <c r="I20" s="32"/>
      <c r="J20" s="32"/>
      <c r="K20" s="33"/>
    </row>
    <row r="21" spans="2:11" ht="14.45" customHeight="1" thickBot="1" x14ac:dyDescent="0.25">
      <c r="B21" s="294" t="s">
        <v>69</v>
      </c>
      <c r="C21" s="295"/>
      <c r="D21" s="295"/>
      <c r="E21" s="17">
        <f>IFERROR(IF(Values_Entered,Monthly_Payment,""),"")</f>
        <v>135.32961070599541</v>
      </c>
      <c r="G21" s="308" t="str">
        <f>IF(ISBLANK(G20),"","Start date of loan")</f>
        <v>Start date of loan</v>
      </c>
      <c r="H21" s="309"/>
      <c r="I21" s="32"/>
      <c r="J21" s="32"/>
    </row>
    <row r="22" spans="2:11" ht="14.25" customHeight="1" thickBot="1" x14ac:dyDescent="0.25">
      <c r="B22" s="294" t="s">
        <v>70</v>
      </c>
      <c r="C22" s="295"/>
      <c r="D22" s="295"/>
      <c r="E22" s="18">
        <f>IFERROR(IF(Values_Entered,Loan_Years,""),"")</f>
        <v>60</v>
      </c>
      <c r="G22" s="314">
        <v>44277</v>
      </c>
      <c r="H22" s="315"/>
      <c r="I22" s="32"/>
      <c r="J22" s="32"/>
    </row>
    <row r="23" spans="2:11" ht="14.25" customHeight="1" thickBot="1" x14ac:dyDescent="0.25">
      <c r="B23" s="294" t="s">
        <v>71</v>
      </c>
      <c r="C23" s="295"/>
      <c r="D23" s="295"/>
      <c r="E23" s="19">
        <f>IFERROR(IF(Values_Entered,Total_Cost-Loan_Amount,""),"")</f>
        <v>1119.7766423597241</v>
      </c>
      <c r="G23" s="308" t="s">
        <v>72</v>
      </c>
      <c r="H23" s="309"/>
      <c r="I23" s="32"/>
      <c r="J23" s="32"/>
    </row>
    <row r="24" spans="2:11" ht="14.25" customHeight="1" thickBot="1" x14ac:dyDescent="0.25">
      <c r="B24" s="296" t="s">
        <v>73</v>
      </c>
      <c r="C24" s="297"/>
      <c r="D24" s="297"/>
      <c r="E24" s="20">
        <f>IFERROR(IF(Values_Entered,Monthly_Payment*Number_of_Payments,""),"")</f>
        <v>8119.7766423597241</v>
      </c>
      <c r="G24" s="310">
        <f>IF(ISBLANK(G20),"",G27)</f>
        <v>35</v>
      </c>
      <c r="H24" s="311"/>
      <c r="I24" s="32"/>
      <c r="J24" s="32"/>
    </row>
    <row r="25" spans="2:11" ht="14.25" customHeight="1" thickBot="1" x14ac:dyDescent="0.25">
      <c r="B25" s="290"/>
      <c r="C25" s="290"/>
      <c r="D25" s="290"/>
    </row>
    <row r="26" spans="2:11" ht="28.5" x14ac:dyDescent="0.2">
      <c r="B26" s="21" t="s">
        <v>74</v>
      </c>
      <c r="C26" s="22" t="s">
        <v>75</v>
      </c>
      <c r="D26" s="22" t="s">
        <v>76</v>
      </c>
      <c r="E26" s="22" t="s">
        <v>77</v>
      </c>
      <c r="F26" s="22" t="s">
        <v>78</v>
      </c>
      <c r="G26" s="22" t="s">
        <v>79</v>
      </c>
      <c r="H26" s="23" t="s">
        <v>80</v>
      </c>
    </row>
    <row r="27" spans="2:11" x14ac:dyDescent="0.2">
      <c r="B27" s="24">
        <f>IFERROR(IF(Loan_Not_Paid*Values_Entered,Payment_Number,""),"")</f>
        <v>1</v>
      </c>
      <c r="C27" s="11">
        <f>IFERROR(IF(Loan_Not_Paid*Values_Entered,Payment_Date,""),"")</f>
        <v>44175</v>
      </c>
      <c r="D27" s="12">
        <f>IFERROR(IF(Loan_Not_Paid*Values_Entered,Beginning_Balance,""),"")</f>
        <v>7000</v>
      </c>
      <c r="E27" s="12">
        <f>IFERROR(IF(Loan_Not_Paid*Values_Entered,Monthly_Payment,""),"")</f>
        <v>135.32961070599541</v>
      </c>
      <c r="F27" s="12">
        <f>IFERROR(IF(Loan_Not_Paid*Values_Entered,Principal,""),"")</f>
        <v>100.32961070599541</v>
      </c>
      <c r="G27" s="12">
        <f>IFERROR(IF(Loan_Not_Paid*Values_Entered,Interest,""),"")</f>
        <v>35</v>
      </c>
      <c r="H27" s="25">
        <f>IFERROR(IF(Loan_Not_Paid*Values_Entered,Ending_Balance,""),"")</f>
        <v>6899.6703892940068</v>
      </c>
    </row>
    <row r="28" spans="2:11" x14ac:dyDescent="0.2">
      <c r="B28" s="24">
        <f>IFERROR(IF(Loan_Not_Paid*Values_Entered,Payment_Number,""),"")</f>
        <v>2</v>
      </c>
      <c r="C28" s="11">
        <f>IFERROR(IF(Loan_Not_Paid*Values_Entered,Payment_Date,""),"")</f>
        <v>44206</v>
      </c>
      <c r="D28" s="12">
        <f>IFERROR(IF(Loan_Not_Paid*Values_Entered,Beginning_Balance,""),"")</f>
        <v>6899.6703892940068</v>
      </c>
      <c r="E28" s="12">
        <f>IFERROR(IF(Loan_Not_Paid*Values_Entered,Monthly_Payment,""),"")</f>
        <v>135.32961070599541</v>
      </c>
      <c r="F28" s="12">
        <f>IFERROR(IF(Loan_Not_Paid*Values_Entered,Principal,""),"")</f>
        <v>100.83125875952537</v>
      </c>
      <c r="G28" s="12">
        <f>IFERROR(IF(Loan_Not_Paid*Values_Entered,Interest,""),"")</f>
        <v>34.498351946470024</v>
      </c>
      <c r="H28" s="25">
        <f>IFERROR(IF(Loan_Not_Paid*Values_Entered,Ending_Balance,""),"")</f>
        <v>6798.8391305344849</v>
      </c>
    </row>
    <row r="29" spans="2:11" x14ac:dyDescent="0.2">
      <c r="B29" s="24">
        <f>IFERROR(IF(Loan_Not_Paid*Values_Entered,Payment_Number,""),"")</f>
        <v>3</v>
      </c>
      <c r="C29" s="11">
        <f>IFERROR(IF(Loan_Not_Paid*Values_Entered,Payment_Date,""),"")</f>
        <v>44237</v>
      </c>
      <c r="D29" s="12">
        <f>IFERROR(IF(Loan_Not_Paid*Values_Entered,Beginning_Balance,""),"")</f>
        <v>6798.8391305344849</v>
      </c>
      <c r="E29" s="12">
        <f>IFERROR(IF(Loan_Not_Paid*Values_Entered,Monthly_Payment,""),"")</f>
        <v>135.32961070599541</v>
      </c>
      <c r="F29" s="12">
        <f>IFERROR(IF(Loan_Not_Paid*Values_Entered,Principal,""),"")</f>
        <v>101.335415053323</v>
      </c>
      <c r="G29" s="12">
        <f>IFERROR(IF(Loan_Not_Paid*Values_Entered,Interest,""),"")</f>
        <v>33.994195652672396</v>
      </c>
      <c r="H29" s="25">
        <f>IFERROR(IF(Loan_Not_Paid*Values_Entered,Ending_Balance,""),"")</f>
        <v>6697.5037154811635</v>
      </c>
    </row>
    <row r="30" spans="2:11" x14ac:dyDescent="0.2">
      <c r="B30" s="24">
        <f>IFERROR(IF(Loan_Not_Paid*Values_Entered,Payment_Number,""),"")</f>
        <v>4</v>
      </c>
      <c r="C30" s="11">
        <f>IFERROR(IF(Loan_Not_Paid*Values_Entered,Payment_Date,""),"")</f>
        <v>44265</v>
      </c>
      <c r="D30" s="12">
        <f>IFERROR(IF(Loan_Not_Paid*Values_Entered,Beginning_Balance,""),"")</f>
        <v>6697.5037154811635</v>
      </c>
      <c r="E30" s="12">
        <f>IFERROR(IF(Loan_Not_Paid*Values_Entered,Monthly_Payment,""),"")</f>
        <v>135.32961070599541</v>
      </c>
      <c r="F30" s="12">
        <f>IFERROR(IF(Loan_Not_Paid*Values_Entered,Principal,""),"")</f>
        <v>101.84209212858961</v>
      </c>
      <c r="G30" s="12">
        <f>IFERROR(IF(Loan_Not_Paid*Values_Entered,Interest,""),"")</f>
        <v>33.48751857740578</v>
      </c>
      <c r="H30" s="25">
        <f>IFERROR(IF(Loan_Not_Paid*Values_Entered,Ending_Balance,""),"")</f>
        <v>6595.6616233525792</v>
      </c>
    </row>
    <row r="31" spans="2:11" x14ac:dyDescent="0.2">
      <c r="B31" s="24">
        <f>IFERROR(IF(Loan_Not_Paid*Values_Entered,Payment_Number,""),"")</f>
        <v>5</v>
      </c>
      <c r="C31" s="11">
        <f>IFERROR(IF(Loan_Not_Paid*Values_Entered,Payment_Date,""),"")</f>
        <v>44296</v>
      </c>
      <c r="D31" s="12">
        <f>IFERROR(IF(Loan_Not_Paid*Values_Entered,Beginning_Balance,""),"")</f>
        <v>6595.6616233525792</v>
      </c>
      <c r="E31" s="12">
        <f>IFERROR(IF(Loan_Not_Paid*Values_Entered,Monthly_Payment,""),"")</f>
        <v>135.32961070599541</v>
      </c>
      <c r="F31" s="12">
        <f>IFERROR(IF(Loan_Not_Paid*Values_Entered,Principal,""),"")</f>
        <v>102.35130258923256</v>
      </c>
      <c r="G31" s="12">
        <f>IFERROR(IF(Loan_Not_Paid*Values_Entered,Interest,""),"")</f>
        <v>32.978308116762832</v>
      </c>
      <c r="H31" s="25">
        <f>IFERROR(IF(Loan_Not_Paid*Values_Entered,Ending_Balance,""),"")</f>
        <v>6493.3103207633512</v>
      </c>
    </row>
    <row r="32" spans="2:11" x14ac:dyDescent="0.2">
      <c r="B32" s="24">
        <f>IFERROR(IF(Loan_Not_Paid*Values_Entered,Payment_Number,""),"")</f>
        <v>6</v>
      </c>
      <c r="C32" s="11">
        <f>IFERROR(IF(Loan_Not_Paid*Values_Entered,Payment_Date,""),"")</f>
        <v>44326</v>
      </c>
      <c r="D32" s="12">
        <f>IFERROR(IF(Loan_Not_Paid*Values_Entered,Beginning_Balance,""),"")</f>
        <v>6493.3103207633512</v>
      </c>
      <c r="E32" s="12">
        <f>IFERROR(IF(Loan_Not_Paid*Values_Entered,Monthly_Payment,""),"")</f>
        <v>135.32961070599541</v>
      </c>
      <c r="F32" s="12">
        <f>IFERROR(IF(Loan_Not_Paid*Values_Entered,Principal,""),"")</f>
        <v>102.86305910217874</v>
      </c>
      <c r="G32" s="12">
        <f>IFERROR(IF(Loan_Not_Paid*Values_Entered,Interest,""),"")</f>
        <v>32.466551603816676</v>
      </c>
      <c r="H32" s="25">
        <f>IFERROR(IF(Loan_Not_Paid*Values_Entered,Ending_Balance,""),"")</f>
        <v>6390.4472616611756</v>
      </c>
    </row>
    <row r="33" spans="2:8" x14ac:dyDescent="0.2">
      <c r="B33" s="24">
        <f>IFERROR(IF(Loan_Not_Paid*Values_Entered,Payment_Number,""),"")</f>
        <v>7</v>
      </c>
      <c r="C33" s="11">
        <f>IFERROR(IF(Loan_Not_Paid*Values_Entered,Payment_Date,""),"")</f>
        <v>44357</v>
      </c>
      <c r="D33" s="12">
        <f>IFERROR(IF(Loan_Not_Paid*Values_Entered,Beginning_Balance,""),"")</f>
        <v>6390.4472616611756</v>
      </c>
      <c r="E33" s="12">
        <f>IFERROR(IF(Loan_Not_Paid*Values_Entered,Monthly_Payment,""),"")</f>
        <v>135.32961070599541</v>
      </c>
      <c r="F33" s="12">
        <f>IFERROR(IF(Loan_Not_Paid*Values_Entered,Principal,""),"")</f>
        <v>103.37737439768962</v>
      </c>
      <c r="G33" s="12">
        <f>IFERROR(IF(Loan_Not_Paid*Values_Entered,Interest,""),"")</f>
        <v>31.952236308305775</v>
      </c>
      <c r="H33" s="25">
        <f>IFERROR(IF(Loan_Not_Paid*Values_Entered,Ending_Balance,""),"")</f>
        <v>6287.0698872634885</v>
      </c>
    </row>
    <row r="34" spans="2:8" x14ac:dyDescent="0.2">
      <c r="B34" s="24">
        <f>IFERROR(IF(Loan_Not_Paid*Values_Entered,Payment_Number,""),"")</f>
        <v>8</v>
      </c>
      <c r="C34" s="11">
        <f>IFERROR(IF(Loan_Not_Paid*Values_Entered,Payment_Date,""),"")</f>
        <v>44387</v>
      </c>
      <c r="D34" s="12">
        <f>IFERROR(IF(Loan_Not_Paid*Values_Entered,Beginning_Balance,""),"")</f>
        <v>6287.0698872634885</v>
      </c>
      <c r="E34" s="12">
        <f>IFERROR(IF(Loan_Not_Paid*Values_Entered,Monthly_Payment,""),"")</f>
        <v>135.32961070599541</v>
      </c>
      <c r="F34" s="12">
        <f>IFERROR(IF(Loan_Not_Paid*Values_Entered,Principal,""),"")</f>
        <v>103.89426126967807</v>
      </c>
      <c r="G34" s="12">
        <f>IFERROR(IF(Loan_Not_Paid*Values_Entered,Interest,""),"")</f>
        <v>31.435349436317324</v>
      </c>
      <c r="H34" s="25">
        <f>IFERROR(IF(Loan_Not_Paid*Values_Entered,Ending_Balance,""),"")</f>
        <v>6183.175625993812</v>
      </c>
    </row>
    <row r="35" spans="2:8" x14ac:dyDescent="0.2">
      <c r="B35" s="24">
        <f>IFERROR(IF(Loan_Not_Paid*Values_Entered,Payment_Number,""),"")</f>
        <v>9</v>
      </c>
      <c r="C35" s="11">
        <f>IFERROR(IF(Loan_Not_Paid*Values_Entered,Payment_Date,""),"")</f>
        <v>44418</v>
      </c>
      <c r="D35" s="12">
        <f>IFERROR(IF(Loan_Not_Paid*Values_Entered,Beginning_Balance,""),"")</f>
        <v>6183.175625993812</v>
      </c>
      <c r="E35" s="12">
        <f>IFERROR(IF(Loan_Not_Paid*Values_Entered,Monthly_Payment,""),"")</f>
        <v>135.32961070599541</v>
      </c>
      <c r="F35" s="12">
        <f>IFERROR(IF(Loan_Not_Paid*Values_Entered,Principal,""),"")</f>
        <v>104.41373257602645</v>
      </c>
      <c r="G35" s="12">
        <f>IFERROR(IF(Loan_Not_Paid*Values_Entered,Interest,""),"")</f>
        <v>30.915878129968938</v>
      </c>
      <c r="H35" s="25">
        <f>IFERROR(IF(Loan_Not_Paid*Values_Entered,Ending_Balance,""),"")</f>
        <v>6078.7618934177872</v>
      </c>
    </row>
    <row r="36" spans="2:8" x14ac:dyDescent="0.2">
      <c r="B36" s="24">
        <f>IFERROR(IF(Loan_Not_Paid*Values_Entered,Payment_Number,""),"")</f>
        <v>10</v>
      </c>
      <c r="C36" s="11">
        <f>IFERROR(IF(Loan_Not_Paid*Values_Entered,Payment_Date,""),"")</f>
        <v>44449</v>
      </c>
      <c r="D36" s="12">
        <f>IFERROR(IF(Loan_Not_Paid*Values_Entered,Beginning_Balance,""),"")</f>
        <v>6078.7618934177872</v>
      </c>
      <c r="E36" s="12">
        <f>IFERROR(IF(Loan_Not_Paid*Values_Entered,Monthly_Payment,""),"")</f>
        <v>135.32961070599541</v>
      </c>
      <c r="F36" s="12">
        <f>IFERROR(IF(Loan_Not_Paid*Values_Entered,Principal,""),"")</f>
        <v>104.93580123890661</v>
      </c>
      <c r="G36" s="12">
        <f>IFERROR(IF(Loan_Not_Paid*Values_Entered,Interest,""),"")</f>
        <v>30.393809467088801</v>
      </c>
      <c r="H36" s="25">
        <f>IFERROR(IF(Loan_Not_Paid*Values_Entered,Ending_Balance,""),"")</f>
        <v>5973.8260921788842</v>
      </c>
    </row>
    <row r="37" spans="2:8" x14ac:dyDescent="0.2">
      <c r="B37" s="24">
        <f>IFERROR(IF(Loan_Not_Paid*Values_Entered,Payment_Number,""),"")</f>
        <v>11</v>
      </c>
      <c r="C37" s="11">
        <f>IFERROR(IF(Loan_Not_Paid*Values_Entered,Payment_Date,""),"")</f>
        <v>44479</v>
      </c>
      <c r="D37" s="12">
        <f>IFERROR(IF(Loan_Not_Paid*Values_Entered,Beginning_Balance,""),"")</f>
        <v>5973.8260921788842</v>
      </c>
      <c r="E37" s="12">
        <f>IFERROR(IF(Loan_Not_Paid*Values_Entered,Monthly_Payment,""),"")</f>
        <v>135.32961070599541</v>
      </c>
      <c r="F37" s="12">
        <f>IFERROR(IF(Loan_Not_Paid*Values_Entered,Principal,""),"")</f>
        <v>105.46048024510112</v>
      </c>
      <c r="G37" s="12">
        <f>IFERROR(IF(Loan_Not_Paid*Values_Entered,Interest,""),"")</f>
        <v>29.869130460894272</v>
      </c>
      <c r="H37" s="25">
        <f>IFERROR(IF(Loan_Not_Paid*Values_Entered,Ending_Balance,""),"")</f>
        <v>5868.3656119337847</v>
      </c>
    </row>
    <row r="38" spans="2:8" x14ac:dyDescent="0.2">
      <c r="B38" s="24">
        <f>IFERROR(IF(Loan_Not_Paid*Values_Entered,Payment_Number,""),"")</f>
        <v>12</v>
      </c>
      <c r="C38" s="11">
        <f>IFERROR(IF(Loan_Not_Paid*Values_Entered,Payment_Date,""),"")</f>
        <v>44510</v>
      </c>
      <c r="D38" s="12">
        <f>IFERROR(IF(Loan_Not_Paid*Values_Entered,Beginning_Balance,""),"")</f>
        <v>5868.3656119337847</v>
      </c>
      <c r="E38" s="12">
        <f>IFERROR(IF(Loan_Not_Paid*Values_Entered,Monthly_Payment,""),"")</f>
        <v>135.32961070599541</v>
      </c>
      <c r="F38" s="12">
        <f>IFERROR(IF(Loan_Not_Paid*Values_Entered,Principal,""),"")</f>
        <v>105.98778264632664</v>
      </c>
      <c r="G38" s="12">
        <f>IFERROR(IF(Loan_Not_Paid*Values_Entered,Interest,""),"")</f>
        <v>29.341828059668764</v>
      </c>
      <c r="H38" s="25">
        <f>IFERROR(IF(Loan_Not_Paid*Values_Entered,Ending_Balance,""),"")</f>
        <v>5762.3778292874667</v>
      </c>
    </row>
    <row r="39" spans="2:8" x14ac:dyDescent="0.2">
      <c r="B39" s="24">
        <f>IFERROR(IF(Loan_Not_Paid*Values_Entered,Payment_Number,""),"")</f>
        <v>13</v>
      </c>
      <c r="C39" s="11">
        <f>IFERROR(IF(Loan_Not_Paid*Values_Entered,Payment_Date,""),"")</f>
        <v>44540</v>
      </c>
      <c r="D39" s="12">
        <f>IFERROR(IF(Loan_Not_Paid*Values_Entered,Beginning_Balance,""),"")</f>
        <v>5762.3778292874667</v>
      </c>
      <c r="E39" s="12">
        <f>IFERROR(IF(Loan_Not_Paid*Values_Entered,Monthly_Payment,""),"")</f>
        <v>135.32961070599541</v>
      </c>
      <c r="F39" s="12">
        <f>IFERROR(IF(Loan_Not_Paid*Values_Entered,Principal,""),"")</f>
        <v>106.51772155955827</v>
      </c>
      <c r="G39" s="12">
        <f>IFERROR(IF(Loan_Not_Paid*Values_Entered,Interest,""),"")</f>
        <v>28.811889146437135</v>
      </c>
      <c r="H39" s="25">
        <f>IFERROR(IF(Loan_Not_Paid*Values_Entered,Ending_Balance,""),"")</f>
        <v>5655.86010772791</v>
      </c>
    </row>
    <row r="40" spans="2:8" x14ac:dyDescent="0.2">
      <c r="B40" s="24">
        <f>IFERROR(IF(Loan_Not_Paid*Values_Entered,Payment_Number,""),"")</f>
        <v>14</v>
      </c>
      <c r="C40" s="11">
        <f>IFERROR(IF(Loan_Not_Paid*Values_Entered,Payment_Date,""),"")</f>
        <v>44571</v>
      </c>
      <c r="D40" s="12">
        <f>IFERROR(IF(Loan_Not_Paid*Values_Entered,Beginning_Balance,""),"")</f>
        <v>5655.86010772791</v>
      </c>
      <c r="E40" s="12">
        <f>IFERROR(IF(Loan_Not_Paid*Values_Entered,Monthly_Payment,""),"")</f>
        <v>135.32961070599541</v>
      </c>
      <c r="F40" s="12">
        <f>IFERROR(IF(Loan_Not_Paid*Values_Entered,Principal,""),"")</f>
        <v>107.05031016735606</v>
      </c>
      <c r="G40" s="12">
        <f>IFERROR(IF(Loan_Not_Paid*Values_Entered,Interest,""),"")</f>
        <v>28.27930053863934</v>
      </c>
      <c r="H40" s="25">
        <f>IFERROR(IF(Loan_Not_Paid*Values_Entered,Ending_Balance,""),"")</f>
        <v>5548.8097975605579</v>
      </c>
    </row>
    <row r="41" spans="2:8" x14ac:dyDescent="0.2">
      <c r="B41" s="24">
        <f>IFERROR(IF(Loan_Not_Paid*Values_Entered,Payment_Number,""),"")</f>
        <v>15</v>
      </c>
      <c r="C41" s="11">
        <f>IFERROR(IF(Loan_Not_Paid*Values_Entered,Payment_Date,""),"")</f>
        <v>44602</v>
      </c>
      <c r="D41" s="12">
        <f>IFERROR(IF(Loan_Not_Paid*Values_Entered,Beginning_Balance,""),"")</f>
        <v>5548.8097975605579</v>
      </c>
      <c r="E41" s="12">
        <f>IFERROR(IF(Loan_Not_Paid*Values_Entered,Monthly_Payment,""),"")</f>
        <v>135.32961070599541</v>
      </c>
      <c r="F41" s="12">
        <f>IFERROR(IF(Loan_Not_Paid*Values_Entered,Principal,""),"")</f>
        <v>107.58556171819284</v>
      </c>
      <c r="G41" s="12">
        <f>IFERROR(IF(Loan_Not_Paid*Values_Entered,Interest,""),"")</f>
        <v>27.744048987802557</v>
      </c>
      <c r="H41" s="25">
        <f>IFERROR(IF(Loan_Not_Paid*Values_Entered,Ending_Balance,""),"")</f>
        <v>5441.22423584237</v>
      </c>
    </row>
    <row r="42" spans="2:8" x14ac:dyDescent="0.2">
      <c r="B42" s="24">
        <f>IFERROR(IF(Loan_Not_Paid*Values_Entered,Payment_Number,""),"")</f>
        <v>16</v>
      </c>
      <c r="C42" s="11">
        <f>IFERROR(IF(Loan_Not_Paid*Values_Entered,Payment_Date,""),"")</f>
        <v>44630</v>
      </c>
      <c r="D42" s="12">
        <f>IFERROR(IF(Loan_Not_Paid*Values_Entered,Beginning_Balance,""),"")</f>
        <v>5441.22423584237</v>
      </c>
      <c r="E42" s="12">
        <f>IFERROR(IF(Loan_Not_Paid*Values_Entered,Monthly_Payment,""),"")</f>
        <v>135.32961070599541</v>
      </c>
      <c r="F42" s="12">
        <f>IFERROR(IF(Loan_Not_Paid*Values_Entered,Principal,""),"")</f>
        <v>108.12348952678381</v>
      </c>
      <c r="G42" s="12">
        <f>IFERROR(IF(Loan_Not_Paid*Values_Entered,Interest,""),"")</f>
        <v>27.2061211792116</v>
      </c>
      <c r="H42" s="25">
        <f>IFERROR(IF(Loan_Not_Paid*Values_Entered,Ending_Balance,""),"")</f>
        <v>5333.1007463155893</v>
      </c>
    </row>
    <row r="43" spans="2:8" x14ac:dyDescent="0.2">
      <c r="B43" s="24">
        <f>IFERROR(IF(Loan_Not_Paid*Values_Entered,Payment_Number,""),"")</f>
        <v>17</v>
      </c>
      <c r="C43" s="11">
        <f>IFERROR(IF(Loan_Not_Paid*Values_Entered,Payment_Date,""),"")</f>
        <v>44661</v>
      </c>
      <c r="D43" s="12">
        <f>IFERROR(IF(Loan_Not_Paid*Values_Entered,Beginning_Balance,""),"")</f>
        <v>5333.1007463155893</v>
      </c>
      <c r="E43" s="12">
        <f>IFERROR(IF(Loan_Not_Paid*Values_Entered,Monthly_Payment,""),"")</f>
        <v>135.32961070599541</v>
      </c>
      <c r="F43" s="12">
        <f>IFERROR(IF(Loan_Not_Paid*Values_Entered,Principal,""),"")</f>
        <v>108.66410697441772</v>
      </c>
      <c r="G43" s="12">
        <f>IFERROR(IF(Loan_Not_Paid*Values_Entered,Interest,""),"")</f>
        <v>26.66550373157768</v>
      </c>
      <c r="H43" s="25">
        <f>IFERROR(IF(Loan_Not_Paid*Values_Entered,Ending_Balance,""),"")</f>
        <v>5224.4366393411728</v>
      </c>
    </row>
    <row r="44" spans="2:8" x14ac:dyDescent="0.2">
      <c r="B44" s="24">
        <f>IFERROR(IF(Loan_Not_Paid*Values_Entered,Payment_Number,""),"")</f>
        <v>18</v>
      </c>
      <c r="C44" s="11">
        <f>IFERROR(IF(Loan_Not_Paid*Values_Entered,Payment_Date,""),"")</f>
        <v>44691</v>
      </c>
      <c r="D44" s="12">
        <f>IFERROR(IF(Loan_Not_Paid*Values_Entered,Beginning_Balance,""),"")</f>
        <v>5224.4366393411728</v>
      </c>
      <c r="E44" s="12">
        <f>IFERROR(IF(Loan_Not_Paid*Values_Entered,Monthly_Payment,""),"")</f>
        <v>135.32961070599541</v>
      </c>
      <c r="F44" s="12">
        <f>IFERROR(IF(Loan_Not_Paid*Values_Entered,Principal,""),"")</f>
        <v>109.20742750928981</v>
      </c>
      <c r="G44" s="12">
        <f>IFERROR(IF(Loan_Not_Paid*Values_Entered,Interest,""),"")</f>
        <v>26.122183196705592</v>
      </c>
      <c r="H44" s="25">
        <f>IFERROR(IF(Loan_Not_Paid*Values_Entered,Ending_Balance,""),"")</f>
        <v>5115.2292118318892</v>
      </c>
    </row>
    <row r="45" spans="2:8" x14ac:dyDescent="0.2">
      <c r="B45" s="24">
        <f>IFERROR(IF(Loan_Not_Paid*Values_Entered,Payment_Number,""),"")</f>
        <v>19</v>
      </c>
      <c r="C45" s="11">
        <f>IFERROR(IF(Loan_Not_Paid*Values_Entered,Payment_Date,""),"")</f>
        <v>44722</v>
      </c>
      <c r="D45" s="12">
        <f>IFERROR(IF(Loan_Not_Paid*Values_Entered,Beginning_Balance,""),"")</f>
        <v>5115.2292118318892</v>
      </c>
      <c r="E45" s="12">
        <f>IFERROR(IF(Loan_Not_Paid*Values_Entered,Monthly_Payment,""),"")</f>
        <v>135.32961070599541</v>
      </c>
      <c r="F45" s="12">
        <f>IFERROR(IF(Loan_Not_Paid*Values_Entered,Principal,""),"")</f>
        <v>109.75346464683628</v>
      </c>
      <c r="G45" s="12">
        <f>IFERROR(IF(Loan_Not_Paid*Values_Entered,Interest,""),"")</f>
        <v>25.576146059159143</v>
      </c>
      <c r="H45" s="25">
        <f>IFERROR(IF(Loan_Not_Paid*Values_Entered,Ending_Balance,""),"")</f>
        <v>5005.4757471850562</v>
      </c>
    </row>
    <row r="46" spans="2:8" x14ac:dyDescent="0.2">
      <c r="B46" s="24">
        <f>IFERROR(IF(Loan_Not_Paid*Values_Entered,Payment_Number,""),"")</f>
        <v>20</v>
      </c>
      <c r="C46" s="11">
        <f>IFERROR(IF(Loan_Not_Paid*Values_Entered,Payment_Date,""),"")</f>
        <v>44752</v>
      </c>
      <c r="D46" s="12">
        <f>IFERROR(IF(Loan_Not_Paid*Values_Entered,Beginning_Balance,""),"")</f>
        <v>5005.4757471850562</v>
      </c>
      <c r="E46" s="12">
        <f>IFERROR(IF(Loan_Not_Paid*Values_Entered,Monthly_Payment,""),"")</f>
        <v>135.32961070599541</v>
      </c>
      <c r="F46" s="12">
        <f>IFERROR(IF(Loan_Not_Paid*Values_Entered,Principal,""),"")</f>
        <v>110.30223197007045</v>
      </c>
      <c r="G46" s="12">
        <f>IFERROR(IF(Loan_Not_Paid*Values_Entered,Interest,""),"")</f>
        <v>25.027378735924959</v>
      </c>
      <c r="H46" s="25">
        <f>IFERROR(IF(Loan_Not_Paid*Values_Entered,Ending_Balance,""),"")</f>
        <v>4895.1735152149886</v>
      </c>
    </row>
    <row r="47" spans="2:8" x14ac:dyDescent="0.2">
      <c r="B47" s="24">
        <f>IFERROR(IF(Loan_Not_Paid*Values_Entered,Payment_Number,""),"")</f>
        <v>21</v>
      </c>
      <c r="C47" s="11">
        <f>IFERROR(IF(Loan_Not_Paid*Values_Entered,Payment_Date,""),"")</f>
        <v>44783</v>
      </c>
      <c r="D47" s="12">
        <f>IFERROR(IF(Loan_Not_Paid*Values_Entered,Beginning_Balance,""),"")</f>
        <v>4895.1735152149886</v>
      </c>
      <c r="E47" s="12">
        <f>IFERROR(IF(Loan_Not_Paid*Values_Entered,Monthly_Payment,""),"")</f>
        <v>135.32961070599541</v>
      </c>
      <c r="F47" s="12">
        <f>IFERROR(IF(Loan_Not_Paid*Values_Entered,Principal,""),"")</f>
        <v>110.85374312992079</v>
      </c>
      <c r="G47" s="12">
        <f>IFERROR(IF(Loan_Not_Paid*Values_Entered,Interest,""),"")</f>
        <v>24.475867576074602</v>
      </c>
      <c r="H47" s="25">
        <f>IFERROR(IF(Loan_Not_Paid*Values_Entered,Ending_Balance,""),"")</f>
        <v>4784.3197720850731</v>
      </c>
    </row>
    <row r="48" spans="2:8" x14ac:dyDescent="0.2">
      <c r="B48" s="24">
        <f>IFERROR(IF(Loan_Not_Paid*Values_Entered,Payment_Number,""),"")</f>
        <v>22</v>
      </c>
      <c r="C48" s="11">
        <f>IFERROR(IF(Loan_Not_Paid*Values_Entered,Payment_Date,""),"")</f>
        <v>44814</v>
      </c>
      <c r="D48" s="12">
        <f>IFERROR(IF(Loan_Not_Paid*Values_Entered,Beginning_Balance,""),"")</f>
        <v>4784.3197720850731</v>
      </c>
      <c r="E48" s="12">
        <f>IFERROR(IF(Loan_Not_Paid*Values_Entered,Monthly_Payment,""),"")</f>
        <v>135.32961070599541</v>
      </c>
      <c r="F48" s="12">
        <f>IFERROR(IF(Loan_Not_Paid*Values_Entered,Principal,""),"")</f>
        <v>111.4080118455704</v>
      </c>
      <c r="G48" s="12">
        <f>IFERROR(IF(Loan_Not_Paid*Values_Entered,Interest,""),"")</f>
        <v>23.921598860425004</v>
      </c>
      <c r="H48" s="25">
        <f>IFERROR(IF(Loan_Not_Paid*Values_Entered,Ending_Balance,""),"")</f>
        <v>4672.9117602395072</v>
      </c>
    </row>
    <row r="49" spans="2:8" x14ac:dyDescent="0.2">
      <c r="B49" s="24">
        <f>IFERROR(IF(Loan_Not_Paid*Values_Entered,Payment_Number,""),"")</f>
        <v>23</v>
      </c>
      <c r="C49" s="11">
        <f>IFERROR(IF(Loan_Not_Paid*Values_Entered,Payment_Date,""),"")</f>
        <v>44844</v>
      </c>
      <c r="D49" s="12">
        <f>IFERROR(IF(Loan_Not_Paid*Values_Entered,Beginning_Balance,""),"")</f>
        <v>4672.9117602395072</v>
      </c>
      <c r="E49" s="12">
        <f>IFERROR(IF(Loan_Not_Paid*Values_Entered,Monthly_Payment,""),"")</f>
        <v>135.32961070599541</v>
      </c>
      <c r="F49" s="12">
        <f>IFERROR(IF(Loan_Not_Paid*Values_Entered,Principal,""),"")</f>
        <v>111.96505190479826</v>
      </c>
      <c r="G49" s="12">
        <f>IFERROR(IF(Loan_Not_Paid*Values_Entered,Interest,""),"")</f>
        <v>23.364558801197148</v>
      </c>
      <c r="H49" s="25">
        <f>IFERROR(IF(Loan_Not_Paid*Values_Entered,Ending_Balance,""),"")</f>
        <v>4560.9467083347135</v>
      </c>
    </row>
    <row r="50" spans="2:8" x14ac:dyDescent="0.2">
      <c r="B50" s="24">
        <f>IFERROR(IF(Loan_Not_Paid*Values_Entered,Payment_Number,""),"")</f>
        <v>24</v>
      </c>
      <c r="C50" s="11">
        <f>IFERROR(IF(Loan_Not_Paid*Values_Entered,Payment_Date,""),"")</f>
        <v>44875</v>
      </c>
      <c r="D50" s="12">
        <f>IFERROR(IF(Loan_Not_Paid*Values_Entered,Beginning_Balance,""),"")</f>
        <v>4560.9467083347135</v>
      </c>
      <c r="E50" s="12">
        <f>IFERROR(IF(Loan_Not_Paid*Values_Entered,Monthly_Payment,""),"")</f>
        <v>135.32961070599541</v>
      </c>
      <c r="F50" s="12">
        <f>IFERROR(IF(Loan_Not_Paid*Values_Entered,Principal,""),"")</f>
        <v>112.52487716432225</v>
      </c>
      <c r="G50" s="12">
        <f>IFERROR(IF(Loan_Not_Paid*Values_Entered,Interest,""),"")</f>
        <v>22.804733541673158</v>
      </c>
      <c r="H50" s="25">
        <f>IFERROR(IF(Loan_Not_Paid*Values_Entered,Ending_Balance,""),"")</f>
        <v>4448.4218311703899</v>
      </c>
    </row>
    <row r="51" spans="2:8" x14ac:dyDescent="0.2">
      <c r="B51" s="24">
        <f>IFERROR(IF(Loan_Not_Paid*Values_Entered,Payment_Number,""),"")</f>
        <v>25</v>
      </c>
      <c r="C51" s="11">
        <f>IFERROR(IF(Loan_Not_Paid*Values_Entered,Payment_Date,""),"")</f>
        <v>44905</v>
      </c>
      <c r="D51" s="12">
        <f>IFERROR(IF(Loan_Not_Paid*Values_Entered,Beginning_Balance,""),"")</f>
        <v>4448.4218311703899</v>
      </c>
      <c r="E51" s="12">
        <f>IFERROR(IF(Loan_Not_Paid*Values_Entered,Monthly_Payment,""),"")</f>
        <v>135.32961070599541</v>
      </c>
      <c r="F51" s="12">
        <f>IFERROR(IF(Loan_Not_Paid*Values_Entered,Principal,""),"")</f>
        <v>113.08750155014387</v>
      </c>
      <c r="G51" s="12">
        <f>IFERROR(IF(Loan_Not_Paid*Values_Entered,Interest,""),"")</f>
        <v>22.242109155851544</v>
      </c>
      <c r="H51" s="25">
        <f>IFERROR(IF(Loan_Not_Paid*Values_Entered,Ending_Balance,""),"")</f>
        <v>4335.3343296202502</v>
      </c>
    </row>
    <row r="52" spans="2:8" x14ac:dyDescent="0.2">
      <c r="B52" s="24">
        <f>IFERROR(IF(Loan_Not_Paid*Values_Entered,Payment_Number,""),"")</f>
        <v>26</v>
      </c>
      <c r="C52" s="11">
        <f>IFERROR(IF(Loan_Not_Paid*Values_Entered,Payment_Date,""),"")</f>
        <v>44936</v>
      </c>
      <c r="D52" s="12">
        <f>IFERROR(IF(Loan_Not_Paid*Values_Entered,Beginning_Balance,""),"")</f>
        <v>4335.3343296202502</v>
      </c>
      <c r="E52" s="12">
        <f>IFERROR(IF(Loan_Not_Paid*Values_Entered,Monthly_Payment,""),"")</f>
        <v>135.32961070599541</v>
      </c>
      <c r="F52" s="12">
        <f>IFERROR(IF(Loan_Not_Paid*Values_Entered,Principal,""),"")</f>
        <v>113.65293905789459</v>
      </c>
      <c r="G52" s="12">
        <f>IFERROR(IF(Loan_Not_Paid*Values_Entered,Interest,""),"")</f>
        <v>21.676671648100829</v>
      </c>
      <c r="H52" s="25">
        <f>IFERROR(IF(Loan_Not_Paid*Values_Entered,Ending_Balance,""),"")</f>
        <v>4221.6813905623585</v>
      </c>
    </row>
    <row r="53" spans="2:8" x14ac:dyDescent="0.2">
      <c r="B53" s="24">
        <f>IFERROR(IF(Loan_Not_Paid*Values_Entered,Payment_Number,""),"")</f>
        <v>27</v>
      </c>
      <c r="C53" s="11">
        <f>IFERROR(IF(Loan_Not_Paid*Values_Entered,Payment_Date,""),"")</f>
        <v>44967</v>
      </c>
      <c r="D53" s="12">
        <f>IFERROR(IF(Loan_Not_Paid*Values_Entered,Beginning_Balance,""),"")</f>
        <v>4221.6813905623585</v>
      </c>
      <c r="E53" s="12">
        <f>IFERROR(IF(Loan_Not_Paid*Values_Entered,Monthly_Payment,""),"")</f>
        <v>135.32961070599541</v>
      </c>
      <c r="F53" s="12">
        <f>IFERROR(IF(Loan_Not_Paid*Values_Entered,Principal,""),"")</f>
        <v>114.22120375318406</v>
      </c>
      <c r="G53" s="12">
        <f>IFERROR(IF(Loan_Not_Paid*Values_Entered,Interest,""),"")</f>
        <v>21.10840695281135</v>
      </c>
      <c r="H53" s="25">
        <f>IFERROR(IF(Loan_Not_Paid*Values_Entered,Ending_Balance,""),"")</f>
        <v>4107.4601868091795</v>
      </c>
    </row>
    <row r="54" spans="2:8" x14ac:dyDescent="0.2">
      <c r="B54" s="24">
        <f>IFERROR(IF(Loan_Not_Paid*Values_Entered,Payment_Number,""),"")</f>
        <v>28</v>
      </c>
      <c r="C54" s="11">
        <f>IFERROR(IF(Loan_Not_Paid*Values_Entered,Payment_Date,""),"")</f>
        <v>44995</v>
      </c>
      <c r="D54" s="12">
        <f>IFERROR(IF(Loan_Not_Paid*Values_Entered,Beginning_Balance,""),"")</f>
        <v>4107.4601868091795</v>
      </c>
      <c r="E54" s="12">
        <f>IFERROR(IF(Loan_Not_Paid*Values_Entered,Monthly_Payment,""),"")</f>
        <v>135.32961070599541</v>
      </c>
      <c r="F54" s="12">
        <f>IFERROR(IF(Loan_Not_Paid*Values_Entered,Principal,""),"")</f>
        <v>114.79230977194997</v>
      </c>
      <c r="G54" s="12">
        <f>IFERROR(IF(Loan_Not_Paid*Values_Entered,Interest,""),"")</f>
        <v>20.537300934045433</v>
      </c>
      <c r="H54" s="25">
        <f>IFERROR(IF(Loan_Not_Paid*Values_Entered,Ending_Balance,""),"")</f>
        <v>3992.6678770372346</v>
      </c>
    </row>
    <row r="55" spans="2:8" x14ac:dyDescent="0.2">
      <c r="B55" s="24">
        <f>IFERROR(IF(Loan_Not_Paid*Values_Entered,Payment_Number,""),"")</f>
        <v>29</v>
      </c>
      <c r="C55" s="11">
        <f>IFERROR(IF(Loan_Not_Paid*Values_Entered,Payment_Date,""),"")</f>
        <v>45026</v>
      </c>
      <c r="D55" s="12">
        <f>IFERROR(IF(Loan_Not_Paid*Values_Entered,Beginning_Balance,""),"")</f>
        <v>3992.6678770372346</v>
      </c>
      <c r="E55" s="12">
        <f>IFERROR(IF(Loan_Not_Paid*Values_Entered,Monthly_Payment,""),"")</f>
        <v>135.32961070599541</v>
      </c>
      <c r="F55" s="12">
        <f>IFERROR(IF(Loan_Not_Paid*Values_Entered,Principal,""),"")</f>
        <v>115.36627132080972</v>
      </c>
      <c r="G55" s="12">
        <f>IFERROR(IF(Loan_Not_Paid*Values_Entered,Interest,""),"")</f>
        <v>19.96333938518568</v>
      </c>
      <c r="H55" s="25">
        <f>IFERROR(IF(Loan_Not_Paid*Values_Entered,Ending_Balance,""),"")</f>
        <v>3877.3016057164286</v>
      </c>
    </row>
    <row r="56" spans="2:8" x14ac:dyDescent="0.2">
      <c r="B56" s="24">
        <f>IFERROR(IF(Loan_Not_Paid*Values_Entered,Payment_Number,""),"")</f>
        <v>30</v>
      </c>
      <c r="C56" s="11">
        <f>IFERROR(IF(Loan_Not_Paid*Values_Entered,Payment_Date,""),"")</f>
        <v>45056</v>
      </c>
      <c r="D56" s="12">
        <f>IFERROR(IF(Loan_Not_Paid*Values_Entered,Beginning_Balance,""),"")</f>
        <v>3877.3016057164286</v>
      </c>
      <c r="E56" s="12">
        <f>IFERROR(IF(Loan_Not_Paid*Values_Entered,Monthly_Payment,""),"")</f>
        <v>135.32961070599541</v>
      </c>
      <c r="F56" s="12">
        <f>IFERROR(IF(Loan_Not_Paid*Values_Entered,Principal,""),"")</f>
        <v>115.94310267741378</v>
      </c>
      <c r="G56" s="12">
        <f>IFERROR(IF(Loan_Not_Paid*Values_Entered,Interest,""),"")</f>
        <v>19.386508028581634</v>
      </c>
      <c r="H56" s="25">
        <f>IFERROR(IF(Loan_Not_Paid*Values_Entered,Ending_Balance,""),"")</f>
        <v>3761.3585030390186</v>
      </c>
    </row>
    <row r="57" spans="2:8" x14ac:dyDescent="0.2">
      <c r="B57" s="24">
        <f>IFERROR(IF(Loan_Not_Paid*Values_Entered,Payment_Number,""),"")</f>
        <v>31</v>
      </c>
      <c r="C57" s="11">
        <f>IFERROR(IF(Loan_Not_Paid*Values_Entered,Payment_Date,""),"")</f>
        <v>45087</v>
      </c>
      <c r="D57" s="12">
        <f>IFERROR(IF(Loan_Not_Paid*Values_Entered,Beginning_Balance,""),"")</f>
        <v>3761.3585030390186</v>
      </c>
      <c r="E57" s="12">
        <f>IFERROR(IF(Loan_Not_Paid*Values_Entered,Monthly_Payment,""),"")</f>
        <v>135.32961070599541</v>
      </c>
      <c r="F57" s="12">
        <f>IFERROR(IF(Loan_Not_Paid*Values_Entered,Principal,""),"")</f>
        <v>116.52281819080085</v>
      </c>
      <c r="G57" s="12">
        <f>IFERROR(IF(Loan_Not_Paid*Values_Entered,Interest,""),"")</f>
        <v>18.806792515194569</v>
      </c>
      <c r="H57" s="25">
        <f>IFERROR(IF(Loan_Not_Paid*Values_Entered,Ending_Balance,""),"")</f>
        <v>3644.8356848482244</v>
      </c>
    </row>
    <row r="58" spans="2:8" x14ac:dyDescent="0.2">
      <c r="B58" s="24">
        <f>IFERROR(IF(Loan_Not_Paid*Values_Entered,Payment_Number,""),"")</f>
        <v>32</v>
      </c>
      <c r="C58" s="11">
        <f>IFERROR(IF(Loan_Not_Paid*Values_Entered,Payment_Date,""),"")</f>
        <v>45117</v>
      </c>
      <c r="D58" s="12">
        <f>IFERROR(IF(Loan_Not_Paid*Values_Entered,Beginning_Balance,""),"")</f>
        <v>3644.8356848482244</v>
      </c>
      <c r="E58" s="12">
        <f>IFERROR(IF(Loan_Not_Paid*Values_Entered,Monthly_Payment,""),"")</f>
        <v>135.32961070599541</v>
      </c>
      <c r="F58" s="12">
        <f>IFERROR(IF(Loan_Not_Paid*Values_Entered,Principal,""),"")</f>
        <v>117.10543228175484</v>
      </c>
      <c r="G58" s="12">
        <f>IFERROR(IF(Loan_Not_Paid*Values_Entered,Interest,""),"")</f>
        <v>18.224178424240563</v>
      </c>
      <c r="H58" s="25">
        <f>IFERROR(IF(Loan_Not_Paid*Values_Entered,Ending_Balance,""),"")</f>
        <v>3527.7302525664736</v>
      </c>
    </row>
    <row r="59" spans="2:8" x14ac:dyDescent="0.2">
      <c r="B59" s="24">
        <f>IFERROR(IF(Loan_Not_Paid*Values_Entered,Payment_Number,""),"")</f>
        <v>33</v>
      </c>
      <c r="C59" s="11">
        <f>IFERROR(IF(Loan_Not_Paid*Values_Entered,Payment_Date,""),"")</f>
        <v>45148</v>
      </c>
      <c r="D59" s="12">
        <f>IFERROR(IF(Loan_Not_Paid*Values_Entered,Beginning_Balance,""),"")</f>
        <v>3527.7302525664736</v>
      </c>
      <c r="E59" s="12">
        <f>IFERROR(IF(Loan_Not_Paid*Values_Entered,Monthly_Payment,""),"")</f>
        <v>135.32961070599541</v>
      </c>
      <c r="F59" s="12">
        <f>IFERROR(IF(Loan_Not_Paid*Values_Entered,Principal,""),"")</f>
        <v>117.69095944316364</v>
      </c>
      <c r="G59" s="12">
        <f>IFERROR(IF(Loan_Not_Paid*Values_Entered,Interest,""),"")</f>
        <v>17.638651262831786</v>
      </c>
      <c r="H59" s="25">
        <f>IFERROR(IF(Loan_Not_Paid*Values_Entered,Ending_Balance,""),"")</f>
        <v>3410.0392931233155</v>
      </c>
    </row>
    <row r="60" spans="2:8" x14ac:dyDescent="0.2">
      <c r="B60" s="24">
        <f>IFERROR(IF(Loan_Not_Paid*Values_Entered,Payment_Number,""),"")</f>
        <v>34</v>
      </c>
      <c r="C60" s="11">
        <f>IFERROR(IF(Loan_Not_Paid*Values_Entered,Payment_Date,""),"")</f>
        <v>45179</v>
      </c>
      <c r="D60" s="12">
        <f>IFERROR(IF(Loan_Not_Paid*Values_Entered,Beginning_Balance,""),"")</f>
        <v>3410.0392931233155</v>
      </c>
      <c r="E60" s="12">
        <f>IFERROR(IF(Loan_Not_Paid*Values_Entered,Monthly_Payment,""),"")</f>
        <v>135.32961070599541</v>
      </c>
      <c r="F60" s="12">
        <f>IFERROR(IF(Loan_Not_Paid*Values_Entered,Principal,""),"")</f>
        <v>118.27941424037942</v>
      </c>
      <c r="G60" s="12">
        <f>IFERROR(IF(Loan_Not_Paid*Values_Entered,Interest,""),"")</f>
        <v>17.050196465615969</v>
      </c>
      <c r="H60" s="25">
        <f>IFERROR(IF(Loan_Not_Paid*Values_Entered,Ending_Balance,""),"")</f>
        <v>3291.7598788829373</v>
      </c>
    </row>
    <row r="61" spans="2:8" x14ac:dyDescent="0.2">
      <c r="B61" s="24">
        <f>IFERROR(IF(Loan_Not_Paid*Values_Entered,Payment_Number,""),"")</f>
        <v>35</v>
      </c>
      <c r="C61" s="11">
        <f>IFERROR(IF(Loan_Not_Paid*Values_Entered,Payment_Date,""),"")</f>
        <v>45209</v>
      </c>
      <c r="D61" s="12">
        <f>IFERROR(IF(Loan_Not_Paid*Values_Entered,Beginning_Balance,""),"")</f>
        <v>3291.7598788829373</v>
      </c>
      <c r="E61" s="12">
        <f>IFERROR(IF(Loan_Not_Paid*Values_Entered,Monthly_Payment,""),"")</f>
        <v>135.32961070599541</v>
      </c>
      <c r="F61" s="12">
        <f>IFERROR(IF(Loan_Not_Paid*Values_Entered,Principal,""),"")</f>
        <v>118.87081131158133</v>
      </c>
      <c r="G61" s="12">
        <f>IFERROR(IF(Loan_Not_Paid*Values_Entered,Interest,""),"")</f>
        <v>16.458799394414068</v>
      </c>
      <c r="H61" s="25">
        <f>IFERROR(IF(Loan_Not_Paid*Values_Entered,Ending_Balance,""),"")</f>
        <v>3172.8890675713583</v>
      </c>
    </row>
    <row r="62" spans="2:8" x14ac:dyDescent="0.2">
      <c r="B62" s="24">
        <f>IFERROR(IF(Loan_Not_Paid*Values_Entered,Payment_Number,""),"")</f>
        <v>36</v>
      </c>
      <c r="C62" s="11">
        <f>IFERROR(IF(Loan_Not_Paid*Values_Entered,Payment_Date,""),"")</f>
        <v>45240</v>
      </c>
      <c r="D62" s="12">
        <f>IFERROR(IF(Loan_Not_Paid*Values_Entered,Beginning_Balance,""),"")</f>
        <v>3172.8890675713583</v>
      </c>
      <c r="E62" s="12">
        <f>IFERROR(IF(Loan_Not_Paid*Values_Entered,Monthly_Payment,""),"")</f>
        <v>135.32961070599541</v>
      </c>
      <c r="F62" s="12">
        <f>IFERROR(IF(Loan_Not_Paid*Values_Entered,Principal,""),"")</f>
        <v>119.46516536813924</v>
      </c>
      <c r="G62" s="12">
        <f>IFERROR(IF(Loan_Not_Paid*Values_Entered,Interest,""),"")</f>
        <v>15.864445337856164</v>
      </c>
      <c r="H62" s="25">
        <f>IFERROR(IF(Loan_Not_Paid*Values_Entered,Ending_Balance,""),"")</f>
        <v>3053.423902203228</v>
      </c>
    </row>
    <row r="63" spans="2:8" x14ac:dyDescent="0.2">
      <c r="B63" s="24">
        <f>IFERROR(IF(Loan_Not_Paid*Values_Entered,Payment_Number,""),"")</f>
        <v>37</v>
      </c>
      <c r="C63" s="11">
        <f>IFERROR(IF(Loan_Not_Paid*Values_Entered,Payment_Date,""),"")</f>
        <v>45270</v>
      </c>
      <c r="D63" s="12">
        <f>IFERROR(IF(Loan_Not_Paid*Values_Entered,Beginning_Balance,""),"")</f>
        <v>3053.423902203228</v>
      </c>
      <c r="E63" s="12">
        <f>IFERROR(IF(Loan_Not_Paid*Values_Entered,Monthly_Payment,""),"")</f>
        <v>135.32961070599541</v>
      </c>
      <c r="F63" s="12">
        <f>IFERROR(IF(Loan_Not_Paid*Values_Entered,Principal,""),"")</f>
        <v>120.06249119497994</v>
      </c>
      <c r="G63" s="12">
        <f>IFERROR(IF(Loan_Not_Paid*Values_Entered,Interest,""),"")</f>
        <v>15.267119511015469</v>
      </c>
      <c r="H63" s="25">
        <f>IFERROR(IF(Loan_Not_Paid*Values_Entered,Ending_Balance,""),"")</f>
        <v>2933.3614110082535</v>
      </c>
    </row>
    <row r="64" spans="2:8" x14ac:dyDescent="0.2">
      <c r="B64" s="24">
        <f>IFERROR(IF(Loan_Not_Paid*Values_Entered,Payment_Number,""),"")</f>
        <v>38</v>
      </c>
      <c r="C64" s="11">
        <f>IFERROR(IF(Loan_Not_Paid*Values_Entered,Payment_Date,""),"")</f>
        <v>45301</v>
      </c>
      <c r="D64" s="12">
        <f>IFERROR(IF(Loan_Not_Paid*Values_Entered,Beginning_Balance,""),"")</f>
        <v>2933.3614110082535</v>
      </c>
      <c r="E64" s="12">
        <f>IFERROR(IF(Loan_Not_Paid*Values_Entered,Monthly_Payment,""),"")</f>
        <v>135.32961070599541</v>
      </c>
      <c r="F64" s="12">
        <f>IFERROR(IF(Loan_Not_Paid*Values_Entered,Principal,""),"")</f>
        <v>120.66280365095483</v>
      </c>
      <c r="G64" s="12">
        <f>IFERROR(IF(Loan_Not_Paid*Values_Entered,Interest,""),"")</f>
        <v>14.666807055040568</v>
      </c>
      <c r="H64" s="25">
        <f>IFERROR(IF(Loan_Not_Paid*Values_Entered,Ending_Balance,""),"")</f>
        <v>2812.6986073573016</v>
      </c>
    </row>
    <row r="65" spans="2:8" x14ac:dyDescent="0.2">
      <c r="B65" s="24">
        <f>IFERROR(IF(Loan_Not_Paid*Values_Entered,Payment_Number,""),"")</f>
        <v>39</v>
      </c>
      <c r="C65" s="11">
        <f>IFERROR(IF(Loan_Not_Paid*Values_Entered,Payment_Date,""),"")</f>
        <v>45332</v>
      </c>
      <c r="D65" s="12">
        <f>IFERROR(IF(Loan_Not_Paid*Values_Entered,Beginning_Balance,""),"")</f>
        <v>2812.6986073573016</v>
      </c>
      <c r="E65" s="12">
        <f>IFERROR(IF(Loan_Not_Paid*Values_Entered,Monthly_Payment,""),"")</f>
        <v>135.32961070599541</v>
      </c>
      <c r="F65" s="12">
        <f>IFERROR(IF(Loan_Not_Paid*Values_Entered,Principal,""),"")</f>
        <v>121.26611766920962</v>
      </c>
      <c r="G65" s="12">
        <f>IFERROR(IF(Loan_Not_Paid*Values_Entered,Interest,""),"")</f>
        <v>14.063493036785795</v>
      </c>
      <c r="H65" s="25">
        <f>IFERROR(IF(Loan_Not_Paid*Values_Entered,Ending_Balance,""),"")</f>
        <v>2691.4324896880953</v>
      </c>
    </row>
    <row r="66" spans="2:8" x14ac:dyDescent="0.2">
      <c r="B66" s="24">
        <f>IFERROR(IF(Loan_Not_Paid*Values_Entered,Payment_Number,""),"")</f>
        <v>40</v>
      </c>
      <c r="C66" s="11">
        <f>IFERROR(IF(Loan_Not_Paid*Values_Entered,Payment_Date,""),"")</f>
        <v>45361</v>
      </c>
      <c r="D66" s="12">
        <f>IFERROR(IF(Loan_Not_Paid*Values_Entered,Beginning_Balance,""),"")</f>
        <v>2691.4324896880953</v>
      </c>
      <c r="E66" s="12">
        <f>IFERROR(IF(Loan_Not_Paid*Values_Entered,Monthly_Payment,""),"")</f>
        <v>135.32961070599541</v>
      </c>
      <c r="F66" s="12">
        <f>IFERROR(IF(Loan_Not_Paid*Values_Entered,Principal,""),"")</f>
        <v>121.87244825755565</v>
      </c>
      <c r="G66" s="12">
        <f>IFERROR(IF(Loan_Not_Paid*Values_Entered,Interest,""),"")</f>
        <v>13.457162448439746</v>
      </c>
      <c r="H66" s="25">
        <f>IFERROR(IF(Loan_Not_Paid*Values_Entered,Ending_Balance,""),"")</f>
        <v>2569.5600414305418</v>
      </c>
    </row>
    <row r="67" spans="2:8" x14ac:dyDescent="0.2">
      <c r="B67" s="24">
        <f>IFERROR(IF(Loan_Not_Paid*Values_Entered,Payment_Number,""),"")</f>
        <v>41</v>
      </c>
      <c r="C67" s="11">
        <f>IFERROR(IF(Loan_Not_Paid*Values_Entered,Payment_Date,""),"")</f>
        <v>45392</v>
      </c>
      <c r="D67" s="12">
        <f>IFERROR(IF(Loan_Not_Paid*Values_Entered,Beginning_Balance,""),"")</f>
        <v>2569.5600414305418</v>
      </c>
      <c r="E67" s="12">
        <f>IFERROR(IF(Loan_Not_Paid*Values_Entered,Monthly_Payment,""),"")</f>
        <v>135.32961070599541</v>
      </c>
      <c r="F67" s="12">
        <f>IFERROR(IF(Loan_Not_Paid*Values_Entered,Principal,""),"")</f>
        <v>122.48181049884344</v>
      </c>
      <c r="G67" s="12">
        <f>IFERROR(IF(Loan_Not_Paid*Values_Entered,Interest,""),"")</f>
        <v>12.847800207151968</v>
      </c>
      <c r="H67" s="25">
        <f>IFERROR(IF(Loan_Not_Paid*Values_Entered,Ending_Balance,""),"")</f>
        <v>2447.0782309317019</v>
      </c>
    </row>
    <row r="68" spans="2:8" x14ac:dyDescent="0.2">
      <c r="B68" s="24">
        <f>IFERROR(IF(Loan_Not_Paid*Values_Entered,Payment_Number,""),"")</f>
        <v>42</v>
      </c>
      <c r="C68" s="11">
        <f>IFERROR(IF(Loan_Not_Paid*Values_Entered,Payment_Date,""),"")</f>
        <v>45422</v>
      </c>
      <c r="D68" s="12">
        <f>IFERROR(IF(Loan_Not_Paid*Values_Entered,Beginning_Balance,""),"")</f>
        <v>2447.0782309317019</v>
      </c>
      <c r="E68" s="12">
        <f>IFERROR(IF(Loan_Not_Paid*Values_Entered,Monthly_Payment,""),"")</f>
        <v>135.32961070599541</v>
      </c>
      <c r="F68" s="12">
        <f>IFERROR(IF(Loan_Not_Paid*Values_Entered,Principal,""),"")</f>
        <v>123.09421955133764</v>
      </c>
      <c r="G68" s="12">
        <f>IFERROR(IF(Loan_Not_Paid*Values_Entered,Interest,""),"")</f>
        <v>12.23539115465775</v>
      </c>
      <c r="H68" s="25">
        <f>IFERROR(IF(Loan_Not_Paid*Values_Entered,Ending_Balance,""),"")</f>
        <v>2323.9840113803702</v>
      </c>
    </row>
    <row r="69" spans="2:8" x14ac:dyDescent="0.2">
      <c r="B69" s="24">
        <f>IFERROR(IF(Loan_Not_Paid*Values_Entered,Payment_Number,""),"")</f>
        <v>43</v>
      </c>
      <c r="C69" s="11">
        <f>IFERROR(IF(Loan_Not_Paid*Values_Entered,Payment_Date,""),"")</f>
        <v>45453</v>
      </c>
      <c r="D69" s="12">
        <f>IFERROR(IF(Loan_Not_Paid*Values_Entered,Beginning_Balance,""),"")</f>
        <v>2323.9840113803702</v>
      </c>
      <c r="E69" s="12">
        <f>IFERROR(IF(Loan_Not_Paid*Values_Entered,Monthly_Payment,""),"")</f>
        <v>135.32961070599541</v>
      </c>
      <c r="F69" s="12">
        <f>IFERROR(IF(Loan_Not_Paid*Values_Entered,Principal,""),"")</f>
        <v>123.70969064909434</v>
      </c>
      <c r="G69" s="12">
        <f>IFERROR(IF(Loan_Not_Paid*Values_Entered,Interest,""),"")</f>
        <v>11.619920056901062</v>
      </c>
      <c r="H69" s="25">
        <f>IFERROR(IF(Loan_Not_Paid*Values_Entered,Ending_Balance,""),"")</f>
        <v>2200.2743207312797</v>
      </c>
    </row>
    <row r="70" spans="2:8" x14ac:dyDescent="0.2">
      <c r="B70" s="24">
        <f>IFERROR(IF(Loan_Not_Paid*Values_Entered,Payment_Number,""),"")</f>
        <v>44</v>
      </c>
      <c r="C70" s="11">
        <f>IFERROR(IF(Loan_Not_Paid*Values_Entered,Payment_Date,""),"")</f>
        <v>45483</v>
      </c>
      <c r="D70" s="12">
        <f>IFERROR(IF(Loan_Not_Paid*Values_Entered,Beginning_Balance,""),"")</f>
        <v>2200.2743207312797</v>
      </c>
      <c r="E70" s="12">
        <f>IFERROR(IF(Loan_Not_Paid*Values_Entered,Monthly_Payment,""),"")</f>
        <v>135.32961070599541</v>
      </c>
      <c r="F70" s="12">
        <f>IFERROR(IF(Loan_Not_Paid*Values_Entered,Principal,""),"")</f>
        <v>124.32823910233982</v>
      </c>
      <c r="G70" s="12">
        <f>IFERROR(IF(Loan_Not_Paid*Values_Entered,Interest,""),"")</f>
        <v>11.001371603655588</v>
      </c>
      <c r="H70" s="25">
        <f>IFERROR(IF(Loan_Not_Paid*Values_Entered,Ending_Balance,""),"")</f>
        <v>2075.9460816289447</v>
      </c>
    </row>
    <row r="71" spans="2:8" x14ac:dyDescent="0.2">
      <c r="B71" s="24">
        <f>IFERROR(IF(Loan_Not_Paid*Values_Entered,Payment_Number,""),"")</f>
        <v>45</v>
      </c>
      <c r="C71" s="11">
        <f>IFERROR(IF(Loan_Not_Paid*Values_Entered,Payment_Date,""),"")</f>
        <v>45514</v>
      </c>
      <c r="D71" s="12">
        <f>IFERROR(IF(Loan_Not_Paid*Values_Entered,Beginning_Balance,""),"")</f>
        <v>2075.9460816289447</v>
      </c>
      <c r="E71" s="12">
        <f>IFERROR(IF(Loan_Not_Paid*Values_Entered,Monthly_Payment,""),"")</f>
        <v>135.32961070599541</v>
      </c>
      <c r="F71" s="12">
        <f>IFERROR(IF(Loan_Not_Paid*Values_Entered,Principal,""),"")</f>
        <v>124.94988029785151</v>
      </c>
      <c r="G71" s="12">
        <f>IFERROR(IF(Loan_Not_Paid*Values_Entered,Interest,""),"")</f>
        <v>10.379730408143889</v>
      </c>
      <c r="H71" s="25">
        <f>IFERROR(IF(Loan_Not_Paid*Values_Entered,Ending_Balance,""),"")</f>
        <v>1950.9962013310997</v>
      </c>
    </row>
    <row r="72" spans="2:8" x14ac:dyDescent="0.2">
      <c r="B72" s="24">
        <f>IFERROR(IF(Loan_Not_Paid*Values_Entered,Payment_Number,""),"")</f>
        <v>46</v>
      </c>
      <c r="C72" s="11">
        <f>IFERROR(IF(Loan_Not_Paid*Values_Entered,Payment_Date,""),"")</f>
        <v>45545</v>
      </c>
      <c r="D72" s="12">
        <f>IFERROR(IF(Loan_Not_Paid*Values_Entered,Beginning_Balance,""),"")</f>
        <v>1950.9962013310997</v>
      </c>
      <c r="E72" s="12">
        <f>IFERROR(IF(Loan_Not_Paid*Values_Entered,Monthly_Payment,""),"")</f>
        <v>135.32961070599541</v>
      </c>
      <c r="F72" s="12">
        <f>IFERROR(IF(Loan_Not_Paid*Values_Entered,Principal,""),"")</f>
        <v>125.57462969934078</v>
      </c>
      <c r="G72" s="12">
        <f>IFERROR(IF(Loan_Not_Paid*Values_Entered,Interest,""),"")</f>
        <v>9.7549810066546332</v>
      </c>
      <c r="H72" s="25">
        <f>IFERROR(IF(Loan_Not_Paid*Values_Entered,Ending_Balance,""),"")</f>
        <v>1825.4215716317622</v>
      </c>
    </row>
    <row r="73" spans="2:8" x14ac:dyDescent="0.2">
      <c r="B73" s="24">
        <f>IFERROR(IF(Loan_Not_Paid*Values_Entered,Payment_Number,""),"")</f>
        <v>47</v>
      </c>
      <c r="C73" s="11">
        <f>IFERROR(IF(Loan_Not_Paid*Values_Entered,Payment_Date,""),"")</f>
        <v>45575</v>
      </c>
      <c r="D73" s="12">
        <f>IFERROR(IF(Loan_Not_Paid*Values_Entered,Beginning_Balance,""),"")</f>
        <v>1825.4215716317622</v>
      </c>
      <c r="E73" s="12">
        <f>IFERROR(IF(Loan_Not_Paid*Values_Entered,Monthly_Payment,""),"")</f>
        <v>135.32961070599541</v>
      </c>
      <c r="F73" s="12">
        <f>IFERROR(IF(Loan_Not_Paid*Values_Entered,Principal,""),"")</f>
        <v>126.20250284783748</v>
      </c>
      <c r="G73" s="12">
        <f>IFERROR(IF(Loan_Not_Paid*Values_Entered,Interest,""),"")</f>
        <v>9.1271078581579292</v>
      </c>
      <c r="H73" s="25">
        <f>IFERROR(IF(Loan_Not_Paid*Values_Entered,Ending_Balance,""),"")</f>
        <v>1699.2190687839347</v>
      </c>
    </row>
    <row r="74" spans="2:8" x14ac:dyDescent="0.2">
      <c r="B74" s="24">
        <f>IFERROR(IF(Loan_Not_Paid*Values_Entered,Payment_Number,""),"")</f>
        <v>48</v>
      </c>
      <c r="C74" s="11">
        <f>IFERROR(IF(Loan_Not_Paid*Values_Entered,Payment_Date,""),"")</f>
        <v>45606</v>
      </c>
      <c r="D74" s="12">
        <f>IFERROR(IF(Loan_Not_Paid*Values_Entered,Beginning_Balance,""),"")</f>
        <v>1699.2190687839347</v>
      </c>
      <c r="E74" s="12">
        <f>IFERROR(IF(Loan_Not_Paid*Values_Entered,Monthly_Payment,""),"")</f>
        <v>135.32961070599541</v>
      </c>
      <c r="F74" s="12">
        <f>IFERROR(IF(Loan_Not_Paid*Values_Entered,Principal,""),"")</f>
        <v>126.83351536207667</v>
      </c>
      <c r="G74" s="12">
        <f>IFERROR(IF(Loan_Not_Paid*Values_Entered,Interest,""),"")</f>
        <v>8.496095343918741</v>
      </c>
      <c r="H74" s="25">
        <f>IFERROR(IF(Loan_Not_Paid*Values_Entered,Ending_Balance,""),"")</f>
        <v>1572.385553421861</v>
      </c>
    </row>
    <row r="75" spans="2:8" x14ac:dyDescent="0.2">
      <c r="B75" s="24">
        <f>IFERROR(IF(Loan_Not_Paid*Values_Entered,Payment_Number,""),"")</f>
        <v>49</v>
      </c>
      <c r="C75" s="11">
        <f>IFERROR(IF(Loan_Not_Paid*Values_Entered,Payment_Date,""),"")</f>
        <v>45636</v>
      </c>
      <c r="D75" s="12">
        <f>IFERROR(IF(Loan_Not_Paid*Values_Entered,Beginning_Balance,""),"")</f>
        <v>1572.385553421861</v>
      </c>
      <c r="E75" s="12">
        <f>IFERROR(IF(Loan_Not_Paid*Values_Entered,Monthly_Payment,""),"")</f>
        <v>135.32961070599541</v>
      </c>
      <c r="F75" s="12">
        <f>IFERROR(IF(Loan_Not_Paid*Values_Entered,Principal,""),"")</f>
        <v>127.46768293888705</v>
      </c>
      <c r="G75" s="12">
        <f>IFERROR(IF(Loan_Not_Paid*Values_Entered,Interest,""),"")</f>
        <v>7.8619277671083596</v>
      </c>
      <c r="H75" s="25">
        <f>IFERROR(IF(Loan_Not_Paid*Values_Entered,Ending_Balance,""),"")</f>
        <v>1444.9178704829737</v>
      </c>
    </row>
    <row r="76" spans="2:8" x14ac:dyDescent="0.2">
      <c r="B76" s="24">
        <f>IFERROR(IF(Loan_Not_Paid*Values_Entered,Payment_Number,""),"")</f>
        <v>50</v>
      </c>
      <c r="C76" s="11">
        <f>IFERROR(IF(Loan_Not_Paid*Values_Entered,Payment_Date,""),"")</f>
        <v>45667</v>
      </c>
      <c r="D76" s="12">
        <f>IFERROR(IF(Loan_Not_Paid*Values_Entered,Beginning_Balance,""),"")</f>
        <v>1444.9178704829737</v>
      </c>
      <c r="E76" s="12">
        <f>IFERROR(IF(Loan_Not_Paid*Values_Entered,Monthly_Payment,""),"")</f>
        <v>135.32961070599541</v>
      </c>
      <c r="F76" s="12">
        <f>IFERROR(IF(Loan_Not_Paid*Values_Entered,Principal,""),"")</f>
        <v>128.10502135358146</v>
      </c>
      <c r="G76" s="12">
        <f>IFERROR(IF(Loan_Not_Paid*Values_Entered,Interest,""),"")</f>
        <v>7.2245893524139229</v>
      </c>
      <c r="H76" s="25">
        <f>IFERROR(IF(Loan_Not_Paid*Values_Entered,Ending_Balance,""),"")</f>
        <v>1316.8128491294037</v>
      </c>
    </row>
    <row r="77" spans="2:8" x14ac:dyDescent="0.2">
      <c r="B77" s="24">
        <f>IFERROR(IF(Loan_Not_Paid*Values_Entered,Payment_Number,""),"")</f>
        <v>51</v>
      </c>
      <c r="C77" s="11">
        <f>IFERROR(IF(Loan_Not_Paid*Values_Entered,Payment_Date,""),"")</f>
        <v>45698</v>
      </c>
      <c r="D77" s="12">
        <f>IFERROR(IF(Loan_Not_Paid*Values_Entered,Beginning_Balance,""),"")</f>
        <v>1316.8128491294037</v>
      </c>
      <c r="E77" s="12">
        <f>IFERROR(IF(Loan_Not_Paid*Values_Entered,Monthly_Payment,""),"")</f>
        <v>135.32961070599541</v>
      </c>
      <c r="F77" s="12">
        <f>IFERROR(IF(Loan_Not_Paid*Values_Entered,Principal,""),"")</f>
        <v>128.74554646034937</v>
      </c>
      <c r="G77" s="12">
        <f>IFERROR(IF(Loan_Not_Paid*Values_Entered,Interest,""),"")</f>
        <v>6.5840642456460161</v>
      </c>
      <c r="H77" s="25">
        <f>IFERROR(IF(Loan_Not_Paid*Values_Entered,Ending_Balance,""),"")</f>
        <v>1188.0673026690565</v>
      </c>
    </row>
    <row r="78" spans="2:8" x14ac:dyDescent="0.2">
      <c r="B78" s="24">
        <f>IFERROR(IF(Loan_Not_Paid*Values_Entered,Payment_Number,""),"")</f>
        <v>52</v>
      </c>
      <c r="C78" s="11">
        <f>IFERROR(IF(Loan_Not_Paid*Values_Entered,Payment_Date,""),"")</f>
        <v>45726</v>
      </c>
      <c r="D78" s="12">
        <f>IFERROR(IF(Loan_Not_Paid*Values_Entered,Beginning_Balance,""),"")</f>
        <v>1188.0673026690565</v>
      </c>
      <c r="E78" s="12">
        <f>IFERROR(IF(Loan_Not_Paid*Values_Entered,Monthly_Payment,""),"")</f>
        <v>135.32961070599541</v>
      </c>
      <c r="F78" s="12">
        <f>IFERROR(IF(Loan_Not_Paid*Values_Entered,Principal,""),"")</f>
        <v>129.38927419265113</v>
      </c>
      <c r="G78" s="12">
        <f>IFERROR(IF(Loan_Not_Paid*Values_Entered,Interest,""),"")</f>
        <v>5.9403365133442687</v>
      </c>
      <c r="H78" s="25">
        <f>IFERROR(IF(Loan_Not_Paid*Values_Entered,Ending_Balance,""),"")</f>
        <v>1058.6780284764118</v>
      </c>
    </row>
    <row r="79" spans="2:8" x14ac:dyDescent="0.2">
      <c r="B79" s="24">
        <f>IFERROR(IF(Loan_Not_Paid*Values_Entered,Payment_Number,""),"")</f>
        <v>53</v>
      </c>
      <c r="C79" s="11">
        <f>IFERROR(IF(Loan_Not_Paid*Values_Entered,Payment_Date,""),"")</f>
        <v>45757</v>
      </c>
      <c r="D79" s="12">
        <f>IFERROR(IF(Loan_Not_Paid*Values_Entered,Beginning_Balance,""),"")</f>
        <v>1058.6780284764118</v>
      </c>
      <c r="E79" s="12">
        <f>IFERROR(IF(Loan_Not_Paid*Values_Entered,Monthly_Payment,""),"")</f>
        <v>135.32961070599541</v>
      </c>
      <c r="F79" s="12">
        <f>IFERROR(IF(Loan_Not_Paid*Values_Entered,Principal,""),"")</f>
        <v>130.03622056361439</v>
      </c>
      <c r="G79" s="12">
        <f>IFERROR(IF(Loan_Not_Paid*Values_Entered,Interest,""),"")</f>
        <v>5.2933901423810132</v>
      </c>
      <c r="H79" s="25">
        <f>IFERROR(IF(Loan_Not_Paid*Values_Entered,Ending_Balance,""),"")</f>
        <v>928.64180791280069</v>
      </c>
    </row>
    <row r="80" spans="2:8" x14ac:dyDescent="0.2">
      <c r="B80" s="24">
        <f>IFERROR(IF(Loan_Not_Paid*Values_Entered,Payment_Number,""),"")</f>
        <v>54</v>
      </c>
      <c r="C80" s="11">
        <f>IFERROR(IF(Loan_Not_Paid*Values_Entered,Payment_Date,""),"")</f>
        <v>45787</v>
      </c>
      <c r="D80" s="12">
        <f>IFERROR(IF(Loan_Not_Paid*Values_Entered,Beginning_Balance,""),"")</f>
        <v>928.64180791280069</v>
      </c>
      <c r="E80" s="12">
        <f>IFERROR(IF(Loan_Not_Paid*Values_Entered,Monthly_Payment,""),"")</f>
        <v>135.32961070599541</v>
      </c>
      <c r="F80" s="12">
        <f>IFERROR(IF(Loan_Not_Paid*Values_Entered,Principal,""),"")</f>
        <v>130.68640166643246</v>
      </c>
      <c r="G80" s="12">
        <f>IFERROR(IF(Loan_Not_Paid*Values_Entered,Interest,""),"")</f>
        <v>4.6432090395629402</v>
      </c>
      <c r="H80" s="25">
        <f>IFERROR(IF(Loan_Not_Paid*Values_Entered,Ending_Balance,""),"")</f>
        <v>797.95540624637761</v>
      </c>
    </row>
    <row r="81" spans="2:8" x14ac:dyDescent="0.2">
      <c r="B81" s="24">
        <f>IFERROR(IF(Loan_Not_Paid*Values_Entered,Payment_Number,""),"")</f>
        <v>55</v>
      </c>
      <c r="C81" s="11">
        <f>IFERROR(IF(Loan_Not_Paid*Values_Entered,Payment_Date,""),"")</f>
        <v>45818</v>
      </c>
      <c r="D81" s="12">
        <f>IFERROR(IF(Loan_Not_Paid*Values_Entered,Beginning_Balance,""),"")</f>
        <v>797.95540624637761</v>
      </c>
      <c r="E81" s="12">
        <f>IFERROR(IF(Loan_Not_Paid*Values_Entered,Monthly_Payment,""),"")</f>
        <v>135.32961070599541</v>
      </c>
      <c r="F81" s="12">
        <f>IFERROR(IF(Loan_Not_Paid*Values_Entered,Principal,""),"")</f>
        <v>131.33983367476463</v>
      </c>
      <c r="G81" s="12">
        <f>IFERROR(IF(Loan_Not_Paid*Values_Entered,Interest,""),"")</f>
        <v>3.9897770312307785</v>
      </c>
      <c r="H81" s="25">
        <f>IFERROR(IF(Loan_Not_Paid*Values_Entered,Ending_Balance,""),"")</f>
        <v>666.61557257161439</v>
      </c>
    </row>
    <row r="82" spans="2:8" x14ac:dyDescent="0.2">
      <c r="B82" s="24">
        <f>IFERROR(IF(Loan_Not_Paid*Values_Entered,Payment_Number,""),"")</f>
        <v>56</v>
      </c>
      <c r="C82" s="11">
        <f>IFERROR(IF(Loan_Not_Paid*Values_Entered,Payment_Date,""),"")</f>
        <v>45848</v>
      </c>
      <c r="D82" s="12">
        <f>IFERROR(IF(Loan_Not_Paid*Values_Entered,Beginning_Balance,""),"")</f>
        <v>666.61557257161439</v>
      </c>
      <c r="E82" s="12">
        <f>IFERROR(IF(Loan_Not_Paid*Values_Entered,Monthly_Payment,""),"")</f>
        <v>135.32961070599541</v>
      </c>
      <c r="F82" s="12">
        <f>IFERROR(IF(Loan_Not_Paid*Values_Entered,Principal,""),"")</f>
        <v>131.99653284313845</v>
      </c>
      <c r="G82" s="12">
        <f>IFERROR(IF(Loan_Not_Paid*Values_Entered,Interest,""),"")</f>
        <v>3.3330778628569551</v>
      </c>
      <c r="H82" s="25">
        <f>IFERROR(IF(Loan_Not_Paid*Values_Entered,Ending_Balance,""),"")</f>
        <v>534.61903972847722</v>
      </c>
    </row>
    <row r="83" spans="2:8" x14ac:dyDescent="0.2">
      <c r="B83" s="24">
        <f>IFERROR(IF(Loan_Not_Paid*Values_Entered,Payment_Number,""),"")</f>
        <v>57</v>
      </c>
      <c r="C83" s="11">
        <f>IFERROR(IF(Loan_Not_Paid*Values_Entered,Payment_Date,""),"")</f>
        <v>45879</v>
      </c>
      <c r="D83" s="12">
        <f>IFERROR(IF(Loan_Not_Paid*Values_Entered,Beginning_Balance,""),"")</f>
        <v>534.61903972847722</v>
      </c>
      <c r="E83" s="12">
        <f>IFERROR(IF(Loan_Not_Paid*Values_Entered,Monthly_Payment,""),"")</f>
        <v>135.32961070599541</v>
      </c>
      <c r="F83" s="12">
        <f>IFERROR(IF(Loan_Not_Paid*Values_Entered,Principal,""),"")</f>
        <v>132.65651550735413</v>
      </c>
      <c r="G83" s="12">
        <f>IFERROR(IF(Loan_Not_Paid*Values_Entered,Interest,""),"")</f>
        <v>2.6730951986412625</v>
      </c>
      <c r="H83" s="25">
        <f>IFERROR(IF(Loan_Not_Paid*Values_Entered,Ending_Balance,""),"")</f>
        <v>401.96252422112957</v>
      </c>
    </row>
    <row r="84" spans="2:8" x14ac:dyDescent="0.2">
      <c r="B84" s="24">
        <f>IFERROR(IF(Loan_Not_Paid*Values_Entered,Payment_Number,""),"")</f>
        <v>58</v>
      </c>
      <c r="C84" s="11">
        <f>IFERROR(IF(Loan_Not_Paid*Values_Entered,Payment_Date,""),"")</f>
        <v>45910</v>
      </c>
      <c r="D84" s="12">
        <f>IFERROR(IF(Loan_Not_Paid*Values_Entered,Beginning_Balance,""),"")</f>
        <v>401.96252422112957</v>
      </c>
      <c r="E84" s="12">
        <f>IFERROR(IF(Loan_Not_Paid*Values_Entered,Monthly_Payment,""),"")</f>
        <v>135.32961070599541</v>
      </c>
      <c r="F84" s="12">
        <f>IFERROR(IF(Loan_Not_Paid*Values_Entered,Principal,""),"")</f>
        <v>133.31979808489092</v>
      </c>
      <c r="G84" s="12">
        <f>IFERROR(IF(Loan_Not_Paid*Values_Entered,Interest,""),"")</f>
        <v>2.0098126211044915</v>
      </c>
      <c r="H84" s="25">
        <f>IFERROR(IF(Loan_Not_Paid*Values_Entered,Ending_Balance,""),"")</f>
        <v>268.64272613624416</v>
      </c>
    </row>
    <row r="85" spans="2:8" x14ac:dyDescent="0.2">
      <c r="B85" s="24">
        <f>IFERROR(IF(Loan_Not_Paid*Values_Entered,Payment_Number,""),"")</f>
        <v>59</v>
      </c>
      <c r="C85" s="11">
        <f>IFERROR(IF(Loan_Not_Paid*Values_Entered,Payment_Date,""),"")</f>
        <v>45940</v>
      </c>
      <c r="D85" s="12">
        <f>IFERROR(IF(Loan_Not_Paid*Values_Entered,Beginning_Balance,""),"")</f>
        <v>268.64272613624416</v>
      </c>
      <c r="E85" s="12">
        <f>IFERROR(IF(Loan_Not_Paid*Values_Entered,Monthly_Payment,""),"")</f>
        <v>135.32961070599541</v>
      </c>
      <c r="F85" s="12">
        <f>IFERROR(IF(Loan_Not_Paid*Values_Entered,Principal,""),"")</f>
        <v>133.98639707531535</v>
      </c>
      <c r="G85" s="12">
        <f>IFERROR(IF(Loan_Not_Paid*Values_Entered,Interest,""),"")</f>
        <v>1.3432136306800369</v>
      </c>
      <c r="H85" s="25">
        <f>IFERROR(IF(Loan_Not_Paid*Values_Entered,Ending_Balance,""),"")</f>
        <v>134.65632906093379</v>
      </c>
    </row>
    <row r="86" spans="2:8" ht="15" thickBot="1" x14ac:dyDescent="0.25">
      <c r="B86" s="26">
        <f>IFERROR(IF(Loan_Not_Paid*Values_Entered,Payment_Number,""),"")</f>
        <v>60</v>
      </c>
      <c r="C86" s="27">
        <f>IFERROR(IF(Loan_Not_Paid*Values_Entered,Payment_Date,""),"")</f>
        <v>45971</v>
      </c>
      <c r="D86" s="28">
        <f>IFERROR(IF(Loan_Not_Paid*Values_Entered,Beginning_Balance,""),"")</f>
        <v>134.65632906093379</v>
      </c>
      <c r="E86" s="28">
        <f>IFERROR(IF(Loan_Not_Paid*Values_Entered,Monthly_Payment,""),"")</f>
        <v>135.32961070599541</v>
      </c>
      <c r="F86" s="28">
        <f>IFERROR(IF(Loan_Not_Paid*Values_Entered,Principal,""),"")</f>
        <v>134.65632906069195</v>
      </c>
      <c r="G86" s="28">
        <f>IFERROR(IF(Loan_Not_Paid*Values_Entered,Interest,""),"")</f>
        <v>0.67328164530345991</v>
      </c>
      <c r="H86" s="29">
        <f>IFERROR(IF(Loan_Not_Paid*Values_Entered,Ending_Balance,""),"")</f>
        <v>2.4920154828578234E-10</v>
      </c>
    </row>
    <row r="87" spans="2:8" x14ac:dyDescent="0.2">
      <c r="B87" s="35" t="str">
        <f>IFERROR(IF(Loan_Not_Paid*Values_Entered,Payment_Number,""),"")</f>
        <v/>
      </c>
      <c r="C87" s="36" t="str">
        <f>IFERROR(IF(Loan_Not_Paid*Values_Entered,Payment_Date,""),"")</f>
        <v/>
      </c>
      <c r="D87" s="37" t="str">
        <f>IFERROR(IF(Loan_Not_Paid*Values_Entered,Beginning_Balance,""),"")</f>
        <v/>
      </c>
      <c r="E87" s="37" t="str">
        <f>IFERROR(IF(Loan_Not_Paid*Values_Entered,Monthly_Payment,""),"")</f>
        <v/>
      </c>
      <c r="F87" s="37" t="str">
        <f>IFERROR(IF(Loan_Not_Paid*Values_Entered,Principal,""),"")</f>
        <v/>
      </c>
      <c r="G87" s="37" t="str">
        <f>IFERROR(IF(Loan_Not_Paid*Values_Entered,Interest,""),"")</f>
        <v/>
      </c>
      <c r="H87" s="37" t="str">
        <f>IFERROR(IF(Loan_Not_Paid*Values_Entered,Ending_Balance,""),"")</f>
        <v/>
      </c>
    </row>
    <row r="88" spans="2:8" x14ac:dyDescent="0.2">
      <c r="B88" s="35" t="str">
        <f>IFERROR(IF(Loan_Not_Paid*Values_Entered,Payment_Number,""),"")</f>
        <v/>
      </c>
      <c r="C88" s="36" t="str">
        <f>IFERROR(IF(Loan_Not_Paid*Values_Entered,Payment_Date,""),"")</f>
        <v/>
      </c>
      <c r="D88" s="37" t="str">
        <f>IFERROR(IF(Loan_Not_Paid*Values_Entered,Beginning_Balance,""),"")</f>
        <v/>
      </c>
      <c r="E88" s="37" t="str">
        <f>IFERROR(IF(Loan_Not_Paid*Values_Entered,Monthly_Payment,""),"")</f>
        <v/>
      </c>
      <c r="F88" s="37" t="str">
        <f>IFERROR(IF(Loan_Not_Paid*Values_Entered,Principal,""),"")</f>
        <v/>
      </c>
      <c r="G88" s="37" t="str">
        <f>IFERROR(IF(Loan_Not_Paid*Values_Entered,Interest,""),"")</f>
        <v/>
      </c>
      <c r="H88" s="37" t="str">
        <f>IFERROR(IF(Loan_Not_Paid*Values_Entered,Ending_Balance,""),"")</f>
        <v/>
      </c>
    </row>
    <row r="89" spans="2:8" x14ac:dyDescent="0.2">
      <c r="B89" s="35" t="str">
        <f>IFERROR(IF(Loan_Not_Paid*Values_Entered,Payment_Number,""),"")</f>
        <v/>
      </c>
      <c r="C89" s="36" t="str">
        <f>IFERROR(IF(Loan_Not_Paid*Values_Entered,Payment_Date,""),"")</f>
        <v/>
      </c>
      <c r="D89" s="37" t="str">
        <f>IFERROR(IF(Loan_Not_Paid*Values_Entered,Beginning_Balance,""),"")</f>
        <v/>
      </c>
      <c r="E89" s="37" t="str">
        <f>IFERROR(IF(Loan_Not_Paid*Values_Entered,Monthly_Payment,""),"")</f>
        <v/>
      </c>
      <c r="F89" s="37" t="str">
        <f>IFERROR(IF(Loan_Not_Paid*Values_Entered,Principal,""),"")</f>
        <v/>
      </c>
      <c r="G89" s="37" t="str">
        <f>IFERROR(IF(Loan_Not_Paid*Values_Entered,Interest,""),"")</f>
        <v/>
      </c>
      <c r="H89" s="37" t="str">
        <f>IFERROR(IF(Loan_Not_Paid*Values_Entered,Ending_Balance,""),"")</f>
        <v/>
      </c>
    </row>
    <row r="90" spans="2:8" x14ac:dyDescent="0.2">
      <c r="B90" s="35" t="str">
        <f>IFERROR(IF(Loan_Not_Paid*Values_Entered,Payment_Number,""),"")</f>
        <v/>
      </c>
      <c r="C90" s="36" t="str">
        <f>IFERROR(IF(Loan_Not_Paid*Values_Entered,Payment_Date,""),"")</f>
        <v/>
      </c>
      <c r="D90" s="37" t="str">
        <f>IFERROR(IF(Loan_Not_Paid*Values_Entered,Beginning_Balance,""),"")</f>
        <v/>
      </c>
      <c r="E90" s="37" t="str">
        <f>IFERROR(IF(Loan_Not_Paid*Values_Entered,Monthly_Payment,""),"")</f>
        <v/>
      </c>
      <c r="F90" s="37" t="str">
        <f>IFERROR(IF(Loan_Not_Paid*Values_Entered,Principal,""),"")</f>
        <v/>
      </c>
      <c r="G90" s="37" t="str">
        <f>IFERROR(IF(Loan_Not_Paid*Values_Entered,Interest,""),"")</f>
        <v/>
      </c>
      <c r="H90" s="37" t="str">
        <f>IFERROR(IF(Loan_Not_Paid*Values_Entered,Ending_Balance,""),"")</f>
        <v/>
      </c>
    </row>
    <row r="91" spans="2:8" x14ac:dyDescent="0.2">
      <c r="B91" s="35" t="str">
        <f>IFERROR(IF(Loan_Not_Paid*Values_Entered,Payment_Number,""),"")</f>
        <v/>
      </c>
      <c r="C91" s="36" t="str">
        <f>IFERROR(IF(Loan_Not_Paid*Values_Entered,Payment_Date,""),"")</f>
        <v/>
      </c>
      <c r="D91" s="37" t="str">
        <f>IFERROR(IF(Loan_Not_Paid*Values_Entered,Beginning_Balance,""),"")</f>
        <v/>
      </c>
      <c r="E91" s="37" t="str">
        <f>IFERROR(IF(Loan_Not_Paid*Values_Entered,Monthly_Payment,""),"")</f>
        <v/>
      </c>
      <c r="F91" s="37" t="str">
        <f>IFERROR(IF(Loan_Not_Paid*Values_Entered,Principal,""),"")</f>
        <v/>
      </c>
      <c r="G91" s="37" t="str">
        <f>IFERROR(IF(Loan_Not_Paid*Values_Entered,Interest,""),"")</f>
        <v/>
      </c>
      <c r="H91" s="37" t="str">
        <f>IFERROR(IF(Loan_Not_Paid*Values_Entered,Ending_Balance,""),"")</f>
        <v/>
      </c>
    </row>
    <row r="92" spans="2:8" x14ac:dyDescent="0.2">
      <c r="B92" s="35" t="str">
        <f>IFERROR(IF(Loan_Not_Paid*Values_Entered,Payment_Number,""),"")</f>
        <v/>
      </c>
      <c r="C92" s="36" t="str">
        <f>IFERROR(IF(Loan_Not_Paid*Values_Entered,Payment_Date,""),"")</f>
        <v/>
      </c>
      <c r="D92" s="37" t="str">
        <f>IFERROR(IF(Loan_Not_Paid*Values_Entered,Beginning_Balance,""),"")</f>
        <v/>
      </c>
      <c r="E92" s="37" t="str">
        <f>IFERROR(IF(Loan_Not_Paid*Values_Entered,Monthly_Payment,""),"")</f>
        <v/>
      </c>
      <c r="F92" s="37" t="str">
        <f>IFERROR(IF(Loan_Not_Paid*Values_Entered,Principal,""),"")</f>
        <v/>
      </c>
      <c r="G92" s="37" t="str">
        <f>IFERROR(IF(Loan_Not_Paid*Values_Entered,Interest,""),"")</f>
        <v/>
      </c>
      <c r="H92" s="37" t="str">
        <f>IFERROR(IF(Loan_Not_Paid*Values_Entered,Ending_Balance,""),"")</f>
        <v/>
      </c>
    </row>
    <row r="93" spans="2:8" x14ac:dyDescent="0.2">
      <c r="B93" s="35" t="str">
        <f>IFERROR(IF(Loan_Not_Paid*Values_Entered,Payment_Number,""),"")</f>
        <v/>
      </c>
      <c r="C93" s="36" t="str">
        <f>IFERROR(IF(Loan_Not_Paid*Values_Entered,Payment_Date,""),"")</f>
        <v/>
      </c>
      <c r="D93" s="37" t="str">
        <f>IFERROR(IF(Loan_Not_Paid*Values_Entered,Beginning_Balance,""),"")</f>
        <v/>
      </c>
      <c r="E93" s="37" t="str">
        <f>IFERROR(IF(Loan_Not_Paid*Values_Entered,Monthly_Payment,""),"")</f>
        <v/>
      </c>
      <c r="F93" s="37" t="str">
        <f>IFERROR(IF(Loan_Not_Paid*Values_Entered,Principal,""),"")</f>
        <v/>
      </c>
      <c r="G93" s="37" t="str">
        <f>IFERROR(IF(Loan_Not_Paid*Values_Entered,Interest,""),"")</f>
        <v/>
      </c>
      <c r="H93" s="37" t="str">
        <f>IFERROR(IF(Loan_Not_Paid*Values_Entered,Ending_Balance,""),"")</f>
        <v/>
      </c>
    </row>
    <row r="94" spans="2:8" x14ac:dyDescent="0.2">
      <c r="B94" s="35" t="str">
        <f>IFERROR(IF(Loan_Not_Paid*Values_Entered,Payment_Number,""),"")</f>
        <v/>
      </c>
      <c r="C94" s="36" t="str">
        <f>IFERROR(IF(Loan_Not_Paid*Values_Entered,Payment_Date,""),"")</f>
        <v/>
      </c>
      <c r="D94" s="37" t="str">
        <f>IFERROR(IF(Loan_Not_Paid*Values_Entered,Beginning_Balance,""),"")</f>
        <v/>
      </c>
      <c r="E94" s="37" t="str">
        <f>IFERROR(IF(Loan_Not_Paid*Values_Entered,Monthly_Payment,""),"")</f>
        <v/>
      </c>
      <c r="F94" s="37" t="str">
        <f>IFERROR(IF(Loan_Not_Paid*Values_Entered,Principal,""),"")</f>
        <v/>
      </c>
      <c r="G94" s="37" t="str">
        <f>IFERROR(IF(Loan_Not_Paid*Values_Entered,Interest,""),"")</f>
        <v/>
      </c>
      <c r="H94" s="37" t="str">
        <f>IFERROR(IF(Loan_Not_Paid*Values_Entered,Ending_Balance,""),"")</f>
        <v/>
      </c>
    </row>
    <row r="95" spans="2:8" x14ac:dyDescent="0.2">
      <c r="B95" s="35" t="str">
        <f>IFERROR(IF(Loan_Not_Paid*Values_Entered,Payment_Number,""),"")</f>
        <v/>
      </c>
      <c r="C95" s="36" t="str">
        <f>IFERROR(IF(Loan_Not_Paid*Values_Entered,Payment_Date,""),"")</f>
        <v/>
      </c>
      <c r="D95" s="37" t="str">
        <f>IFERROR(IF(Loan_Not_Paid*Values_Entered,Beginning_Balance,""),"")</f>
        <v/>
      </c>
      <c r="E95" s="37" t="str">
        <f>IFERROR(IF(Loan_Not_Paid*Values_Entered,Monthly_Payment,""),"")</f>
        <v/>
      </c>
      <c r="F95" s="37" t="str">
        <f>IFERROR(IF(Loan_Not_Paid*Values_Entered,Principal,""),"")</f>
        <v/>
      </c>
      <c r="G95" s="37" t="str">
        <f>IFERROR(IF(Loan_Not_Paid*Values_Entered,Interest,""),"")</f>
        <v/>
      </c>
      <c r="H95" s="37" t="str">
        <f>IFERROR(IF(Loan_Not_Paid*Values_Entered,Ending_Balance,""),"")</f>
        <v/>
      </c>
    </row>
    <row r="96" spans="2:8" x14ac:dyDescent="0.2">
      <c r="B96" s="35" t="str">
        <f>IFERROR(IF(Loan_Not_Paid*Values_Entered,Payment_Number,""),"")</f>
        <v/>
      </c>
      <c r="C96" s="36" t="str">
        <f>IFERROR(IF(Loan_Not_Paid*Values_Entered,Payment_Date,""),"")</f>
        <v/>
      </c>
      <c r="D96" s="37" t="str">
        <f>IFERROR(IF(Loan_Not_Paid*Values_Entered,Beginning_Balance,""),"")</f>
        <v/>
      </c>
      <c r="E96" s="37" t="str">
        <f>IFERROR(IF(Loan_Not_Paid*Values_Entered,Monthly_Payment,""),"")</f>
        <v/>
      </c>
      <c r="F96" s="37" t="str">
        <f>IFERROR(IF(Loan_Not_Paid*Values_Entered,Principal,""),"")</f>
        <v/>
      </c>
      <c r="G96" s="37" t="str">
        <f>IFERROR(IF(Loan_Not_Paid*Values_Entered,Interest,""),"")</f>
        <v/>
      </c>
      <c r="H96" s="37" t="str">
        <f>IFERROR(IF(Loan_Not_Paid*Values_Entered,Ending_Balance,""),"")</f>
        <v/>
      </c>
    </row>
    <row r="97" spans="2:8" x14ac:dyDescent="0.2">
      <c r="B97" s="35" t="str">
        <f>IFERROR(IF(Loan_Not_Paid*Values_Entered,Payment_Number,""),"")</f>
        <v/>
      </c>
      <c r="C97" s="36" t="str">
        <f>IFERROR(IF(Loan_Not_Paid*Values_Entered,Payment_Date,""),"")</f>
        <v/>
      </c>
      <c r="D97" s="37" t="str">
        <f>IFERROR(IF(Loan_Not_Paid*Values_Entered,Beginning_Balance,""),"")</f>
        <v/>
      </c>
      <c r="E97" s="37" t="str">
        <f>IFERROR(IF(Loan_Not_Paid*Values_Entered,Monthly_Payment,""),"")</f>
        <v/>
      </c>
      <c r="F97" s="37" t="str">
        <f>IFERROR(IF(Loan_Not_Paid*Values_Entered,Principal,""),"")</f>
        <v/>
      </c>
      <c r="G97" s="37" t="str">
        <f>IFERROR(IF(Loan_Not_Paid*Values_Entered,Interest,""),"")</f>
        <v/>
      </c>
      <c r="H97" s="37" t="str">
        <f>IFERROR(IF(Loan_Not_Paid*Values_Entered,Ending_Balance,""),"")</f>
        <v/>
      </c>
    </row>
    <row r="98" spans="2:8" x14ac:dyDescent="0.2">
      <c r="B98" s="35" t="str">
        <f>IFERROR(IF(Loan_Not_Paid*Values_Entered,Payment_Number,""),"")</f>
        <v/>
      </c>
      <c r="C98" s="36" t="str">
        <f>IFERROR(IF(Loan_Not_Paid*Values_Entered,Payment_Date,""),"")</f>
        <v/>
      </c>
      <c r="D98" s="37" t="str">
        <f>IFERROR(IF(Loan_Not_Paid*Values_Entered,Beginning_Balance,""),"")</f>
        <v/>
      </c>
      <c r="E98" s="37" t="str">
        <f>IFERROR(IF(Loan_Not_Paid*Values_Entered,Monthly_Payment,""),"")</f>
        <v/>
      </c>
      <c r="F98" s="37" t="str">
        <f>IFERROR(IF(Loan_Not_Paid*Values_Entered,Principal,""),"")</f>
        <v/>
      </c>
      <c r="G98" s="37" t="str">
        <f>IFERROR(IF(Loan_Not_Paid*Values_Entered,Interest,""),"")</f>
        <v/>
      </c>
      <c r="H98" s="37" t="str">
        <f>IFERROR(IF(Loan_Not_Paid*Values_Entered,Ending_Balance,""),"")</f>
        <v/>
      </c>
    </row>
    <row r="99" spans="2:8" x14ac:dyDescent="0.2">
      <c r="B99" s="35" t="str">
        <f>IFERROR(IF(Loan_Not_Paid*Values_Entered,Payment_Number,""),"")</f>
        <v/>
      </c>
      <c r="C99" s="36" t="str">
        <f>IFERROR(IF(Loan_Not_Paid*Values_Entered,Payment_Date,""),"")</f>
        <v/>
      </c>
      <c r="D99" s="37" t="str">
        <f>IFERROR(IF(Loan_Not_Paid*Values_Entered,Beginning_Balance,""),"")</f>
        <v/>
      </c>
      <c r="E99" s="37" t="str">
        <f>IFERROR(IF(Loan_Not_Paid*Values_Entered,Monthly_Payment,""),"")</f>
        <v/>
      </c>
      <c r="F99" s="37" t="str">
        <f>IFERROR(IF(Loan_Not_Paid*Values_Entered,Principal,""),"")</f>
        <v/>
      </c>
      <c r="G99" s="37" t="str">
        <f>IFERROR(IF(Loan_Not_Paid*Values_Entered,Interest,""),"")</f>
        <v/>
      </c>
      <c r="H99" s="37" t="str">
        <f>IFERROR(IF(Loan_Not_Paid*Values_Entered,Ending_Balance,""),"")</f>
        <v/>
      </c>
    </row>
    <row r="100" spans="2:8" x14ac:dyDescent="0.2">
      <c r="B100" s="35" t="str">
        <f>IFERROR(IF(Loan_Not_Paid*Values_Entered,Payment_Number,""),"")</f>
        <v/>
      </c>
      <c r="C100" s="36" t="str">
        <f>IFERROR(IF(Loan_Not_Paid*Values_Entered,Payment_Date,""),"")</f>
        <v/>
      </c>
      <c r="D100" s="37" t="str">
        <f>IFERROR(IF(Loan_Not_Paid*Values_Entered,Beginning_Balance,""),"")</f>
        <v/>
      </c>
      <c r="E100" s="37" t="str">
        <f>IFERROR(IF(Loan_Not_Paid*Values_Entered,Monthly_Payment,""),"")</f>
        <v/>
      </c>
      <c r="F100" s="37" t="str">
        <f>IFERROR(IF(Loan_Not_Paid*Values_Entered,Principal,""),"")</f>
        <v/>
      </c>
      <c r="G100" s="37" t="str">
        <f>IFERROR(IF(Loan_Not_Paid*Values_Entered,Interest,""),"")</f>
        <v/>
      </c>
      <c r="H100" s="37" t="str">
        <f>IFERROR(IF(Loan_Not_Paid*Values_Entered,Ending_Balance,""),"")</f>
        <v/>
      </c>
    </row>
    <row r="101" spans="2:8" x14ac:dyDescent="0.2">
      <c r="B101" s="35" t="str">
        <f>IFERROR(IF(Loan_Not_Paid*Values_Entered,Payment_Number,""),"")</f>
        <v/>
      </c>
      <c r="C101" s="36" t="str">
        <f>IFERROR(IF(Loan_Not_Paid*Values_Entered,Payment_Date,""),"")</f>
        <v/>
      </c>
      <c r="D101" s="37" t="str">
        <f>IFERROR(IF(Loan_Not_Paid*Values_Entered,Beginning_Balance,""),"")</f>
        <v/>
      </c>
      <c r="E101" s="37" t="str">
        <f>IFERROR(IF(Loan_Not_Paid*Values_Entered,Monthly_Payment,""),"")</f>
        <v/>
      </c>
      <c r="F101" s="37" t="str">
        <f>IFERROR(IF(Loan_Not_Paid*Values_Entered,Principal,""),"")</f>
        <v/>
      </c>
      <c r="G101" s="37" t="str">
        <f>IFERROR(IF(Loan_Not_Paid*Values_Entered,Interest,""),"")</f>
        <v/>
      </c>
      <c r="H101" s="37" t="str">
        <f>IFERROR(IF(Loan_Not_Paid*Values_Entered,Ending_Balance,""),"")</f>
        <v/>
      </c>
    </row>
    <row r="102" spans="2:8" x14ac:dyDescent="0.2">
      <c r="B102" s="35" t="str">
        <f>IFERROR(IF(Loan_Not_Paid*Values_Entered,Payment_Number,""),"")</f>
        <v/>
      </c>
      <c r="C102" s="36" t="str">
        <f>IFERROR(IF(Loan_Not_Paid*Values_Entered,Payment_Date,""),"")</f>
        <v/>
      </c>
      <c r="D102" s="37" t="str">
        <f>IFERROR(IF(Loan_Not_Paid*Values_Entered,Beginning_Balance,""),"")</f>
        <v/>
      </c>
      <c r="E102" s="37" t="str">
        <f>IFERROR(IF(Loan_Not_Paid*Values_Entered,Monthly_Payment,""),"")</f>
        <v/>
      </c>
      <c r="F102" s="37" t="str">
        <f>IFERROR(IF(Loan_Not_Paid*Values_Entered,Principal,""),"")</f>
        <v/>
      </c>
      <c r="G102" s="37" t="str">
        <f>IFERROR(IF(Loan_Not_Paid*Values_Entered,Interest,""),"")</f>
        <v/>
      </c>
      <c r="H102" s="37" t="str">
        <f>IFERROR(IF(Loan_Not_Paid*Values_Entered,Ending_Balance,""),"")</f>
        <v/>
      </c>
    </row>
    <row r="103" spans="2:8" x14ac:dyDescent="0.2">
      <c r="B103" s="35" t="str">
        <f>IFERROR(IF(Loan_Not_Paid*Values_Entered,Payment_Number,""),"")</f>
        <v/>
      </c>
      <c r="C103" s="36" t="str">
        <f>IFERROR(IF(Loan_Not_Paid*Values_Entered,Payment_Date,""),"")</f>
        <v/>
      </c>
      <c r="D103" s="37" t="str">
        <f>IFERROR(IF(Loan_Not_Paid*Values_Entered,Beginning_Balance,""),"")</f>
        <v/>
      </c>
      <c r="E103" s="37" t="str">
        <f>IFERROR(IF(Loan_Not_Paid*Values_Entered,Monthly_Payment,""),"")</f>
        <v/>
      </c>
      <c r="F103" s="37" t="str">
        <f>IFERROR(IF(Loan_Not_Paid*Values_Entered,Principal,""),"")</f>
        <v/>
      </c>
      <c r="G103" s="37" t="str">
        <f>IFERROR(IF(Loan_Not_Paid*Values_Entered,Interest,""),"")</f>
        <v/>
      </c>
      <c r="H103" s="37" t="str">
        <f>IFERROR(IF(Loan_Not_Paid*Values_Entered,Ending_Balance,""),"")</f>
        <v/>
      </c>
    </row>
    <row r="104" spans="2:8" x14ac:dyDescent="0.2">
      <c r="B104" s="35" t="str">
        <f>IFERROR(IF(Loan_Not_Paid*Values_Entered,Payment_Number,""),"")</f>
        <v/>
      </c>
      <c r="C104" s="36" t="str">
        <f>IFERROR(IF(Loan_Not_Paid*Values_Entered,Payment_Date,""),"")</f>
        <v/>
      </c>
      <c r="D104" s="37" t="str">
        <f>IFERROR(IF(Loan_Not_Paid*Values_Entered,Beginning_Balance,""),"")</f>
        <v/>
      </c>
      <c r="E104" s="37" t="str">
        <f>IFERROR(IF(Loan_Not_Paid*Values_Entered,Monthly_Payment,""),"")</f>
        <v/>
      </c>
      <c r="F104" s="37" t="str">
        <f>IFERROR(IF(Loan_Not_Paid*Values_Entered,Principal,""),"")</f>
        <v/>
      </c>
      <c r="G104" s="37" t="str">
        <f>IFERROR(IF(Loan_Not_Paid*Values_Entered,Interest,""),"")</f>
        <v/>
      </c>
      <c r="H104" s="37" t="str">
        <f>IFERROR(IF(Loan_Not_Paid*Values_Entered,Ending_Balance,""),"")</f>
        <v/>
      </c>
    </row>
    <row r="105" spans="2:8" x14ac:dyDescent="0.2">
      <c r="B105" s="35" t="str">
        <f>IFERROR(IF(Loan_Not_Paid*Values_Entered,Payment_Number,""),"")</f>
        <v/>
      </c>
      <c r="C105" s="36" t="str">
        <f>IFERROR(IF(Loan_Not_Paid*Values_Entered,Payment_Date,""),"")</f>
        <v/>
      </c>
      <c r="D105" s="37" t="str">
        <f>IFERROR(IF(Loan_Not_Paid*Values_Entered,Beginning_Balance,""),"")</f>
        <v/>
      </c>
      <c r="E105" s="37" t="str">
        <f>IFERROR(IF(Loan_Not_Paid*Values_Entered,Monthly_Payment,""),"")</f>
        <v/>
      </c>
      <c r="F105" s="37" t="str">
        <f>IFERROR(IF(Loan_Not_Paid*Values_Entered,Principal,""),"")</f>
        <v/>
      </c>
      <c r="G105" s="37" t="str">
        <f>IFERROR(IF(Loan_Not_Paid*Values_Entered,Interest,""),"")</f>
        <v/>
      </c>
      <c r="H105" s="37" t="str">
        <f>IFERROR(IF(Loan_Not_Paid*Values_Entered,Ending_Balance,""),"")</f>
        <v/>
      </c>
    </row>
    <row r="106" spans="2:8" x14ac:dyDescent="0.2">
      <c r="B106" s="35" t="str">
        <f>IFERROR(IF(Loan_Not_Paid*Values_Entered,Payment_Number,""),"")</f>
        <v/>
      </c>
      <c r="C106" s="36" t="str">
        <f>IFERROR(IF(Loan_Not_Paid*Values_Entered,Payment_Date,""),"")</f>
        <v/>
      </c>
      <c r="D106" s="37" t="str">
        <f>IFERROR(IF(Loan_Not_Paid*Values_Entered,Beginning_Balance,""),"")</f>
        <v/>
      </c>
      <c r="E106" s="37" t="str">
        <f>IFERROR(IF(Loan_Not_Paid*Values_Entered,Monthly_Payment,""),"")</f>
        <v/>
      </c>
      <c r="F106" s="37" t="str">
        <f>IFERROR(IF(Loan_Not_Paid*Values_Entered,Principal,""),"")</f>
        <v/>
      </c>
      <c r="G106" s="37" t="str">
        <f>IFERROR(IF(Loan_Not_Paid*Values_Entered,Interest,""),"")</f>
        <v/>
      </c>
      <c r="H106" s="37" t="str">
        <f>IFERROR(IF(Loan_Not_Paid*Values_Entered,Ending_Balance,""),"")</f>
        <v/>
      </c>
    </row>
    <row r="107" spans="2:8" x14ac:dyDescent="0.2">
      <c r="B107" s="35" t="str">
        <f>IFERROR(IF(Loan_Not_Paid*Values_Entered,Payment_Number,""),"")</f>
        <v/>
      </c>
      <c r="C107" s="36" t="str">
        <f>IFERROR(IF(Loan_Not_Paid*Values_Entered,Payment_Date,""),"")</f>
        <v/>
      </c>
      <c r="D107" s="37" t="str">
        <f>IFERROR(IF(Loan_Not_Paid*Values_Entered,Beginning_Balance,""),"")</f>
        <v/>
      </c>
      <c r="E107" s="37" t="str">
        <f>IFERROR(IF(Loan_Not_Paid*Values_Entered,Monthly_Payment,""),"")</f>
        <v/>
      </c>
      <c r="F107" s="37" t="str">
        <f>IFERROR(IF(Loan_Not_Paid*Values_Entered,Principal,""),"")</f>
        <v/>
      </c>
      <c r="G107" s="37" t="str">
        <f>IFERROR(IF(Loan_Not_Paid*Values_Entered,Interest,""),"")</f>
        <v/>
      </c>
      <c r="H107" s="37" t="str">
        <f>IFERROR(IF(Loan_Not_Paid*Values_Entered,Ending_Balance,""),"")</f>
        <v/>
      </c>
    </row>
    <row r="108" spans="2:8" x14ac:dyDescent="0.2">
      <c r="B108" s="35" t="str">
        <f>IFERROR(IF(Loan_Not_Paid*Values_Entered,Payment_Number,""),"")</f>
        <v/>
      </c>
      <c r="C108" s="36" t="str">
        <f>IFERROR(IF(Loan_Not_Paid*Values_Entered,Payment_Date,""),"")</f>
        <v/>
      </c>
      <c r="D108" s="37" t="str">
        <f>IFERROR(IF(Loan_Not_Paid*Values_Entered,Beginning_Balance,""),"")</f>
        <v/>
      </c>
      <c r="E108" s="37" t="str">
        <f>IFERROR(IF(Loan_Not_Paid*Values_Entered,Monthly_Payment,""),"")</f>
        <v/>
      </c>
      <c r="F108" s="37" t="str">
        <f>IFERROR(IF(Loan_Not_Paid*Values_Entered,Principal,""),"")</f>
        <v/>
      </c>
      <c r="G108" s="37" t="str">
        <f>IFERROR(IF(Loan_Not_Paid*Values_Entered,Interest,""),"")</f>
        <v/>
      </c>
      <c r="H108" s="37" t="str">
        <f>IFERROR(IF(Loan_Not_Paid*Values_Entered,Ending_Balance,""),"")</f>
        <v/>
      </c>
    </row>
    <row r="109" spans="2:8" x14ac:dyDescent="0.2">
      <c r="B109" s="35" t="str">
        <f>IFERROR(IF(Loan_Not_Paid*Values_Entered,Payment_Number,""),"")</f>
        <v/>
      </c>
      <c r="C109" s="36" t="str">
        <f>IFERROR(IF(Loan_Not_Paid*Values_Entered,Payment_Date,""),"")</f>
        <v/>
      </c>
      <c r="D109" s="37" t="str">
        <f>IFERROR(IF(Loan_Not_Paid*Values_Entered,Beginning_Balance,""),"")</f>
        <v/>
      </c>
      <c r="E109" s="37" t="str">
        <f>IFERROR(IF(Loan_Not_Paid*Values_Entered,Monthly_Payment,""),"")</f>
        <v/>
      </c>
      <c r="F109" s="37" t="str">
        <f>IFERROR(IF(Loan_Not_Paid*Values_Entered,Principal,""),"")</f>
        <v/>
      </c>
      <c r="G109" s="37" t="str">
        <f>IFERROR(IF(Loan_Not_Paid*Values_Entered,Interest,""),"")</f>
        <v/>
      </c>
      <c r="H109" s="37" t="str">
        <f>IFERROR(IF(Loan_Not_Paid*Values_Entered,Ending_Balance,""),"")</f>
        <v/>
      </c>
    </row>
    <row r="110" spans="2:8" x14ac:dyDescent="0.2">
      <c r="B110" s="35" t="str">
        <f>IFERROR(IF(Loan_Not_Paid*Values_Entered,Payment_Number,""),"")</f>
        <v/>
      </c>
      <c r="C110" s="36" t="str">
        <f>IFERROR(IF(Loan_Not_Paid*Values_Entered,Payment_Date,""),"")</f>
        <v/>
      </c>
      <c r="D110" s="37" t="str">
        <f>IFERROR(IF(Loan_Not_Paid*Values_Entered,Beginning_Balance,""),"")</f>
        <v/>
      </c>
      <c r="E110" s="37" t="str">
        <f>IFERROR(IF(Loan_Not_Paid*Values_Entered,Monthly_Payment,""),"")</f>
        <v/>
      </c>
      <c r="F110" s="37" t="str">
        <f>IFERROR(IF(Loan_Not_Paid*Values_Entered,Principal,""),"")</f>
        <v/>
      </c>
      <c r="G110" s="37" t="str">
        <f>IFERROR(IF(Loan_Not_Paid*Values_Entered,Interest,""),"")</f>
        <v/>
      </c>
      <c r="H110" s="37" t="str">
        <f>IFERROR(IF(Loan_Not_Paid*Values_Entered,Ending_Balance,""),"")</f>
        <v/>
      </c>
    </row>
    <row r="111" spans="2:8" x14ac:dyDescent="0.2">
      <c r="B111" s="35" t="str">
        <f>IFERROR(IF(Loan_Not_Paid*Values_Entered,Payment_Number,""),"")</f>
        <v/>
      </c>
      <c r="C111" s="36" t="str">
        <f>IFERROR(IF(Loan_Not_Paid*Values_Entered,Payment_Date,""),"")</f>
        <v/>
      </c>
      <c r="D111" s="37" t="str">
        <f>IFERROR(IF(Loan_Not_Paid*Values_Entered,Beginning_Balance,""),"")</f>
        <v/>
      </c>
      <c r="E111" s="37" t="str">
        <f>IFERROR(IF(Loan_Not_Paid*Values_Entered,Monthly_Payment,""),"")</f>
        <v/>
      </c>
      <c r="F111" s="37" t="str">
        <f>IFERROR(IF(Loan_Not_Paid*Values_Entered,Principal,""),"")</f>
        <v/>
      </c>
      <c r="G111" s="37" t="str">
        <f>IFERROR(IF(Loan_Not_Paid*Values_Entered,Interest,""),"")</f>
        <v/>
      </c>
      <c r="H111" s="37" t="str">
        <f>IFERROR(IF(Loan_Not_Paid*Values_Entered,Ending_Balance,""),"")</f>
        <v/>
      </c>
    </row>
    <row r="112" spans="2:8" x14ac:dyDescent="0.2">
      <c r="B112" s="35" t="str">
        <f>IFERROR(IF(Loan_Not_Paid*Values_Entered,Payment_Number,""),"")</f>
        <v/>
      </c>
      <c r="C112" s="36" t="str">
        <f>IFERROR(IF(Loan_Not_Paid*Values_Entered,Payment_Date,""),"")</f>
        <v/>
      </c>
      <c r="D112" s="37" t="str">
        <f>IFERROR(IF(Loan_Not_Paid*Values_Entered,Beginning_Balance,""),"")</f>
        <v/>
      </c>
      <c r="E112" s="37" t="str">
        <f>IFERROR(IF(Loan_Not_Paid*Values_Entered,Monthly_Payment,""),"")</f>
        <v/>
      </c>
      <c r="F112" s="37" t="str">
        <f>IFERROR(IF(Loan_Not_Paid*Values_Entered,Principal,""),"")</f>
        <v/>
      </c>
      <c r="G112" s="37" t="str">
        <f>IFERROR(IF(Loan_Not_Paid*Values_Entered,Interest,""),"")</f>
        <v/>
      </c>
      <c r="H112" s="37" t="str">
        <f>IFERROR(IF(Loan_Not_Paid*Values_Entered,Ending_Balance,""),"")</f>
        <v/>
      </c>
    </row>
    <row r="113" spans="2:8" x14ac:dyDescent="0.2">
      <c r="B113" s="35" t="str">
        <f>IFERROR(IF(Loan_Not_Paid*Values_Entered,Payment_Number,""),"")</f>
        <v/>
      </c>
      <c r="C113" s="36" t="str">
        <f>IFERROR(IF(Loan_Not_Paid*Values_Entered,Payment_Date,""),"")</f>
        <v/>
      </c>
      <c r="D113" s="37" t="str">
        <f>IFERROR(IF(Loan_Not_Paid*Values_Entered,Beginning_Balance,""),"")</f>
        <v/>
      </c>
      <c r="E113" s="37" t="str">
        <f>IFERROR(IF(Loan_Not_Paid*Values_Entered,Monthly_Payment,""),"")</f>
        <v/>
      </c>
      <c r="F113" s="37" t="str">
        <f>IFERROR(IF(Loan_Not_Paid*Values_Entered,Principal,""),"")</f>
        <v/>
      </c>
      <c r="G113" s="37" t="str">
        <f>IFERROR(IF(Loan_Not_Paid*Values_Entered,Interest,""),"")</f>
        <v/>
      </c>
      <c r="H113" s="37" t="str">
        <f>IFERROR(IF(Loan_Not_Paid*Values_Entered,Ending_Balance,""),"")</f>
        <v/>
      </c>
    </row>
    <row r="114" spans="2:8" x14ac:dyDescent="0.2">
      <c r="B114" s="35" t="str">
        <f>IFERROR(IF(Loan_Not_Paid*Values_Entered,Payment_Number,""),"")</f>
        <v/>
      </c>
      <c r="C114" s="36" t="str">
        <f>IFERROR(IF(Loan_Not_Paid*Values_Entered,Payment_Date,""),"")</f>
        <v/>
      </c>
      <c r="D114" s="37" t="str">
        <f>IFERROR(IF(Loan_Not_Paid*Values_Entered,Beginning_Balance,""),"")</f>
        <v/>
      </c>
      <c r="E114" s="37" t="str">
        <f>IFERROR(IF(Loan_Not_Paid*Values_Entered,Monthly_Payment,""),"")</f>
        <v/>
      </c>
      <c r="F114" s="37" t="str">
        <f>IFERROR(IF(Loan_Not_Paid*Values_Entered,Principal,""),"")</f>
        <v/>
      </c>
      <c r="G114" s="37" t="str">
        <f>IFERROR(IF(Loan_Not_Paid*Values_Entered,Interest,""),"")</f>
        <v/>
      </c>
      <c r="H114" s="37" t="str">
        <f>IFERROR(IF(Loan_Not_Paid*Values_Entered,Ending_Balance,""),"")</f>
        <v/>
      </c>
    </row>
    <row r="115" spans="2:8" x14ac:dyDescent="0.2">
      <c r="B115" s="35" t="str">
        <f>IFERROR(IF(Loan_Not_Paid*Values_Entered,Payment_Number,""),"")</f>
        <v/>
      </c>
      <c r="C115" s="36" t="str">
        <f>IFERROR(IF(Loan_Not_Paid*Values_Entered,Payment_Date,""),"")</f>
        <v/>
      </c>
      <c r="D115" s="37" t="str">
        <f>IFERROR(IF(Loan_Not_Paid*Values_Entered,Beginning_Balance,""),"")</f>
        <v/>
      </c>
      <c r="E115" s="37" t="str">
        <f>IFERROR(IF(Loan_Not_Paid*Values_Entered,Monthly_Payment,""),"")</f>
        <v/>
      </c>
      <c r="F115" s="37" t="str">
        <f>IFERROR(IF(Loan_Not_Paid*Values_Entered,Principal,""),"")</f>
        <v/>
      </c>
      <c r="G115" s="37" t="str">
        <f>IFERROR(IF(Loan_Not_Paid*Values_Entered,Interest,""),"")</f>
        <v/>
      </c>
      <c r="H115" s="37" t="str">
        <f>IFERROR(IF(Loan_Not_Paid*Values_Entered,Ending_Balance,""),"")</f>
        <v/>
      </c>
    </row>
    <row r="116" spans="2:8" x14ac:dyDescent="0.2">
      <c r="B116" s="35" t="str">
        <f>IFERROR(IF(Loan_Not_Paid*Values_Entered,Payment_Number,""),"")</f>
        <v/>
      </c>
      <c r="C116" s="36" t="str">
        <f>IFERROR(IF(Loan_Not_Paid*Values_Entered,Payment_Date,""),"")</f>
        <v/>
      </c>
      <c r="D116" s="37" t="str">
        <f>IFERROR(IF(Loan_Not_Paid*Values_Entered,Beginning_Balance,""),"")</f>
        <v/>
      </c>
      <c r="E116" s="37" t="str">
        <f>IFERROR(IF(Loan_Not_Paid*Values_Entered,Monthly_Payment,""),"")</f>
        <v/>
      </c>
      <c r="F116" s="37" t="str">
        <f>IFERROR(IF(Loan_Not_Paid*Values_Entered,Principal,""),"")</f>
        <v/>
      </c>
      <c r="G116" s="37" t="str">
        <f>IFERROR(IF(Loan_Not_Paid*Values_Entered,Interest,""),"")</f>
        <v/>
      </c>
      <c r="H116" s="37" t="str">
        <f>IFERROR(IF(Loan_Not_Paid*Values_Entered,Ending_Balance,""),"")</f>
        <v/>
      </c>
    </row>
    <row r="117" spans="2:8" ht="14.25" customHeight="1" x14ac:dyDescent="0.2">
      <c r="B117" s="35" t="str">
        <f>IFERROR(IF(Loan_Not_Paid*Values_Entered,Payment_Number,""),"")</f>
        <v/>
      </c>
      <c r="C117" s="36" t="str">
        <f>IFERROR(IF(Loan_Not_Paid*Values_Entered,Payment_Date,""),"")</f>
        <v/>
      </c>
      <c r="D117" s="37" t="str">
        <f>IFERROR(IF(Loan_Not_Paid*Values_Entered,Beginning_Balance,""),"")</f>
        <v/>
      </c>
      <c r="E117" s="37" t="str">
        <f>IFERROR(IF(Loan_Not_Paid*Values_Entered,Monthly_Payment,""),"")</f>
        <v/>
      </c>
      <c r="F117" s="37" t="str">
        <f>IFERROR(IF(Loan_Not_Paid*Values_Entered,Principal,""),"")</f>
        <v/>
      </c>
      <c r="G117" s="37" t="str">
        <f>IFERROR(IF(Loan_Not_Paid*Values_Entered,Interest,""),"")</f>
        <v/>
      </c>
      <c r="H117" s="37" t="str">
        <f>IFERROR(IF(Loan_Not_Paid*Values_Entered,Ending_Balance,""),"")</f>
        <v/>
      </c>
    </row>
    <row r="118" spans="2:8" x14ac:dyDescent="0.2">
      <c r="B118" s="35" t="str">
        <f>IFERROR(IF(Loan_Not_Paid*Values_Entered,Payment_Number,""),"")</f>
        <v/>
      </c>
      <c r="C118" s="36" t="str">
        <f>IFERROR(IF(Loan_Not_Paid*Values_Entered,Payment_Date,""),"")</f>
        <v/>
      </c>
      <c r="D118" s="37" t="str">
        <f>IFERROR(IF(Loan_Not_Paid*Values_Entered,Beginning_Balance,""),"")</f>
        <v/>
      </c>
      <c r="E118" s="37" t="str">
        <f>IFERROR(IF(Loan_Not_Paid*Values_Entered,Monthly_Payment,""),"")</f>
        <v/>
      </c>
      <c r="F118" s="37" t="str">
        <f>IFERROR(IF(Loan_Not_Paid*Values_Entered,Principal,""),"")</f>
        <v/>
      </c>
      <c r="G118" s="37" t="str">
        <f>IFERROR(IF(Loan_Not_Paid*Values_Entered,Interest,""),"")</f>
        <v/>
      </c>
      <c r="H118" s="37" t="str">
        <f>IFERROR(IF(Loan_Not_Paid*Values_Entered,Ending_Balance,""),"")</f>
        <v/>
      </c>
    </row>
    <row r="119" spans="2:8" x14ac:dyDescent="0.2">
      <c r="B119" s="35" t="str">
        <f>IFERROR(IF(Loan_Not_Paid*Values_Entered,Payment_Number,""),"")</f>
        <v/>
      </c>
      <c r="C119" s="36" t="str">
        <f>IFERROR(IF(Loan_Not_Paid*Values_Entered,Payment_Date,""),"")</f>
        <v/>
      </c>
      <c r="D119" s="37" t="str">
        <f>IFERROR(IF(Loan_Not_Paid*Values_Entered,Beginning_Balance,""),"")</f>
        <v/>
      </c>
      <c r="E119" s="37" t="str">
        <f>IFERROR(IF(Loan_Not_Paid*Values_Entered,Monthly_Payment,""),"")</f>
        <v/>
      </c>
      <c r="F119" s="37" t="str">
        <f>IFERROR(IF(Loan_Not_Paid*Values_Entered,Principal,""),"")</f>
        <v/>
      </c>
      <c r="G119" s="37" t="str">
        <f>IFERROR(IF(Loan_Not_Paid*Values_Entered,Interest,""),"")</f>
        <v/>
      </c>
      <c r="H119" s="37" t="str">
        <f>IFERROR(IF(Loan_Not_Paid*Values_Entered,Ending_Balance,""),"")</f>
        <v/>
      </c>
    </row>
    <row r="120" spans="2:8" x14ac:dyDescent="0.2">
      <c r="B120" s="35" t="str">
        <f>IFERROR(IF(Loan_Not_Paid*Values_Entered,Payment_Number,""),"")</f>
        <v/>
      </c>
      <c r="C120" s="36" t="str">
        <f>IFERROR(IF(Loan_Not_Paid*Values_Entered,Payment_Date,""),"")</f>
        <v/>
      </c>
      <c r="D120" s="37" t="str">
        <f>IFERROR(IF(Loan_Not_Paid*Values_Entered,Beginning_Balance,""),"")</f>
        <v/>
      </c>
      <c r="E120" s="37" t="str">
        <f>IFERROR(IF(Loan_Not_Paid*Values_Entered,Monthly_Payment,""),"")</f>
        <v/>
      </c>
      <c r="F120" s="37" t="str">
        <f>IFERROR(IF(Loan_Not_Paid*Values_Entered,Principal,""),"")</f>
        <v/>
      </c>
      <c r="G120" s="37" t="str">
        <f>IFERROR(IF(Loan_Not_Paid*Values_Entered,Interest,""),"")</f>
        <v/>
      </c>
      <c r="H120" s="37" t="str">
        <f>IFERROR(IF(Loan_Not_Paid*Values_Entered,Ending_Balance,""),"")</f>
        <v/>
      </c>
    </row>
    <row r="121" spans="2:8" x14ac:dyDescent="0.2">
      <c r="B121" s="35" t="str">
        <f>IFERROR(IF(Loan_Not_Paid*Values_Entered,Payment_Number,""),"")</f>
        <v/>
      </c>
      <c r="C121" s="36" t="str">
        <f>IFERROR(IF(Loan_Not_Paid*Values_Entered,Payment_Date,""),"")</f>
        <v/>
      </c>
      <c r="D121" s="37" t="str">
        <f>IFERROR(IF(Loan_Not_Paid*Values_Entered,Beginning_Balance,""),"")</f>
        <v/>
      </c>
      <c r="E121" s="37" t="str">
        <f>IFERROR(IF(Loan_Not_Paid*Values_Entered,Monthly_Payment,""),"")</f>
        <v/>
      </c>
      <c r="F121" s="37" t="str">
        <f>IFERROR(IF(Loan_Not_Paid*Values_Entered,Principal,""),"")</f>
        <v/>
      </c>
      <c r="G121" s="37" t="str">
        <f>IFERROR(IF(Loan_Not_Paid*Values_Entered,Interest,""),"")</f>
        <v/>
      </c>
      <c r="H121" s="37" t="str">
        <f>IFERROR(IF(Loan_Not_Paid*Values_Entered,Ending_Balance,""),"")</f>
        <v/>
      </c>
    </row>
    <row r="122" spans="2:8" x14ac:dyDescent="0.2">
      <c r="B122" s="35" t="str">
        <f>IFERROR(IF(Loan_Not_Paid*Values_Entered,Payment_Number,""),"")</f>
        <v/>
      </c>
      <c r="C122" s="36" t="str">
        <f>IFERROR(IF(Loan_Not_Paid*Values_Entered,Payment_Date,""),"")</f>
        <v/>
      </c>
      <c r="D122" s="37" t="str">
        <f>IFERROR(IF(Loan_Not_Paid*Values_Entered,Beginning_Balance,""),"")</f>
        <v/>
      </c>
      <c r="E122" s="37" t="str">
        <f>IFERROR(IF(Loan_Not_Paid*Values_Entered,Monthly_Payment,""),"")</f>
        <v/>
      </c>
      <c r="F122" s="37" t="str">
        <f>IFERROR(IF(Loan_Not_Paid*Values_Entered,Principal,""),"")</f>
        <v/>
      </c>
      <c r="G122" s="37" t="str">
        <f>IFERROR(IF(Loan_Not_Paid*Values_Entered,Interest,""),"")</f>
        <v/>
      </c>
      <c r="H122" s="37" t="str">
        <f>IFERROR(IF(Loan_Not_Paid*Values_Entered,Ending_Balance,""),"")</f>
        <v/>
      </c>
    </row>
    <row r="123" spans="2:8" x14ac:dyDescent="0.2">
      <c r="B123" s="35" t="str">
        <f>IFERROR(IF(Loan_Not_Paid*Values_Entered,Payment_Number,""),"")</f>
        <v/>
      </c>
      <c r="C123" s="36" t="str">
        <f>IFERROR(IF(Loan_Not_Paid*Values_Entered,Payment_Date,""),"")</f>
        <v/>
      </c>
      <c r="D123" s="37" t="str">
        <f>IFERROR(IF(Loan_Not_Paid*Values_Entered,Beginning_Balance,""),"")</f>
        <v/>
      </c>
      <c r="E123" s="37" t="str">
        <f>IFERROR(IF(Loan_Not_Paid*Values_Entered,Monthly_Payment,""),"")</f>
        <v/>
      </c>
      <c r="F123" s="37" t="str">
        <f>IFERROR(IF(Loan_Not_Paid*Values_Entered,Principal,""),"")</f>
        <v/>
      </c>
      <c r="G123" s="37" t="str">
        <f>IFERROR(IF(Loan_Not_Paid*Values_Entered,Interest,""),"")</f>
        <v/>
      </c>
      <c r="H123" s="37" t="str">
        <f>IFERROR(IF(Loan_Not_Paid*Values_Entered,Ending_Balance,""),"")</f>
        <v/>
      </c>
    </row>
    <row r="124" spans="2:8" x14ac:dyDescent="0.2">
      <c r="B124" s="35" t="str">
        <f>IFERROR(IF(Loan_Not_Paid*Values_Entered,Payment_Number,""),"")</f>
        <v/>
      </c>
      <c r="C124" s="36" t="str">
        <f>IFERROR(IF(Loan_Not_Paid*Values_Entered,Payment_Date,""),"")</f>
        <v/>
      </c>
      <c r="D124" s="37" t="str">
        <f>IFERROR(IF(Loan_Not_Paid*Values_Entered,Beginning_Balance,""),"")</f>
        <v/>
      </c>
      <c r="E124" s="37" t="str">
        <f>IFERROR(IF(Loan_Not_Paid*Values_Entered,Monthly_Payment,""),"")</f>
        <v/>
      </c>
      <c r="F124" s="37" t="str">
        <f>IFERROR(IF(Loan_Not_Paid*Values_Entered,Principal,""),"")</f>
        <v/>
      </c>
      <c r="G124" s="37" t="str">
        <f>IFERROR(IF(Loan_Not_Paid*Values_Entered,Interest,""),"")</f>
        <v/>
      </c>
      <c r="H124" s="37" t="str">
        <f>IFERROR(IF(Loan_Not_Paid*Values_Entered,Ending_Balance,""),"")</f>
        <v/>
      </c>
    </row>
    <row r="125" spans="2:8" x14ac:dyDescent="0.2">
      <c r="B125" s="35" t="str">
        <f>IFERROR(IF(Loan_Not_Paid*Values_Entered,Payment_Number,""),"")</f>
        <v/>
      </c>
      <c r="C125" s="36" t="str">
        <f>IFERROR(IF(Loan_Not_Paid*Values_Entered,Payment_Date,""),"")</f>
        <v/>
      </c>
      <c r="D125" s="37" t="str">
        <f>IFERROR(IF(Loan_Not_Paid*Values_Entered,Beginning_Balance,""),"")</f>
        <v/>
      </c>
      <c r="E125" s="37" t="str">
        <f>IFERROR(IF(Loan_Not_Paid*Values_Entered,Monthly_Payment,""),"")</f>
        <v/>
      </c>
      <c r="F125" s="37" t="str">
        <f>IFERROR(IF(Loan_Not_Paid*Values_Entered,Principal,""),"")</f>
        <v/>
      </c>
      <c r="G125" s="37" t="str">
        <f>IFERROR(IF(Loan_Not_Paid*Values_Entered,Interest,""),"")</f>
        <v/>
      </c>
      <c r="H125" s="37" t="str">
        <f>IFERROR(IF(Loan_Not_Paid*Values_Entered,Ending_Balance,""),"")</f>
        <v/>
      </c>
    </row>
    <row r="126" spans="2:8" x14ac:dyDescent="0.2">
      <c r="B126" s="35" t="str">
        <f>IFERROR(IF(Loan_Not_Paid*Values_Entered,Payment_Number,""),"")</f>
        <v/>
      </c>
      <c r="C126" s="36" t="str">
        <f>IFERROR(IF(Loan_Not_Paid*Values_Entered,Payment_Date,""),"")</f>
        <v/>
      </c>
      <c r="D126" s="37" t="str">
        <f>IFERROR(IF(Loan_Not_Paid*Values_Entered,Beginning_Balance,""),"")</f>
        <v/>
      </c>
      <c r="E126" s="37" t="str">
        <f>IFERROR(IF(Loan_Not_Paid*Values_Entered,Monthly_Payment,""),"")</f>
        <v/>
      </c>
      <c r="F126" s="37" t="str">
        <f>IFERROR(IF(Loan_Not_Paid*Values_Entered,Principal,""),"")</f>
        <v/>
      </c>
      <c r="G126" s="37" t="str">
        <f>IFERROR(IF(Loan_Not_Paid*Values_Entered,Interest,""),"")</f>
        <v/>
      </c>
      <c r="H126" s="37" t="str">
        <f>IFERROR(IF(Loan_Not_Paid*Values_Entered,Ending_Balance,""),"")</f>
        <v/>
      </c>
    </row>
    <row r="127" spans="2:8" x14ac:dyDescent="0.2">
      <c r="B127" s="35" t="str">
        <f>IFERROR(IF(Loan_Not_Paid*Values_Entered,Payment_Number,""),"")</f>
        <v/>
      </c>
      <c r="C127" s="36" t="str">
        <f>IFERROR(IF(Loan_Not_Paid*Values_Entered,Payment_Date,""),"")</f>
        <v/>
      </c>
      <c r="D127" s="37" t="str">
        <f>IFERROR(IF(Loan_Not_Paid*Values_Entered,Beginning_Balance,""),"")</f>
        <v/>
      </c>
      <c r="E127" s="37" t="str">
        <f>IFERROR(IF(Loan_Not_Paid*Values_Entered,Monthly_Payment,""),"")</f>
        <v/>
      </c>
      <c r="F127" s="37" t="str">
        <f>IFERROR(IF(Loan_Not_Paid*Values_Entered,Principal,""),"")</f>
        <v/>
      </c>
      <c r="G127" s="37" t="str">
        <f>IFERROR(IF(Loan_Not_Paid*Values_Entered,Interest,""),"")</f>
        <v/>
      </c>
      <c r="H127" s="37" t="str">
        <f>IFERROR(IF(Loan_Not_Paid*Values_Entered,Ending_Balance,""),"")</f>
        <v/>
      </c>
    </row>
    <row r="128" spans="2:8" x14ac:dyDescent="0.2">
      <c r="B128" s="35" t="str">
        <f>IFERROR(IF(Loan_Not_Paid*Values_Entered,Payment_Number,""),"")</f>
        <v/>
      </c>
      <c r="C128" s="36" t="str">
        <f>IFERROR(IF(Loan_Not_Paid*Values_Entered,Payment_Date,""),"")</f>
        <v/>
      </c>
      <c r="D128" s="37" t="str">
        <f>IFERROR(IF(Loan_Not_Paid*Values_Entered,Beginning_Balance,""),"")</f>
        <v/>
      </c>
      <c r="E128" s="37" t="str">
        <f>IFERROR(IF(Loan_Not_Paid*Values_Entered,Monthly_Payment,""),"")</f>
        <v/>
      </c>
      <c r="F128" s="37" t="str">
        <f>IFERROR(IF(Loan_Not_Paid*Values_Entered,Principal,""),"")</f>
        <v/>
      </c>
      <c r="G128" s="37" t="str">
        <f>IFERROR(IF(Loan_Not_Paid*Values_Entered,Interest,""),"")</f>
        <v/>
      </c>
      <c r="H128" s="37" t="str">
        <f>IFERROR(IF(Loan_Not_Paid*Values_Entered,Ending_Balance,""),"")</f>
        <v/>
      </c>
    </row>
    <row r="129" spans="2:8" x14ac:dyDescent="0.2">
      <c r="B129" s="35" t="str">
        <f>IFERROR(IF(Loan_Not_Paid*Values_Entered,Payment_Number,""),"")</f>
        <v/>
      </c>
      <c r="C129" s="36" t="str">
        <f>IFERROR(IF(Loan_Not_Paid*Values_Entered,Payment_Date,""),"")</f>
        <v/>
      </c>
      <c r="D129" s="37" t="str">
        <f>IFERROR(IF(Loan_Not_Paid*Values_Entered,Beginning_Balance,""),"")</f>
        <v/>
      </c>
      <c r="E129" s="37" t="str">
        <f>IFERROR(IF(Loan_Not_Paid*Values_Entered,Monthly_Payment,""),"")</f>
        <v/>
      </c>
      <c r="F129" s="37" t="str">
        <f>IFERROR(IF(Loan_Not_Paid*Values_Entered,Principal,""),"")</f>
        <v/>
      </c>
      <c r="G129" s="37" t="str">
        <f>IFERROR(IF(Loan_Not_Paid*Values_Entered,Interest,""),"")</f>
        <v/>
      </c>
      <c r="H129" s="37" t="str">
        <f>IFERROR(IF(Loan_Not_Paid*Values_Entered,Ending_Balance,""),"")</f>
        <v/>
      </c>
    </row>
    <row r="130" spans="2:8" x14ac:dyDescent="0.2">
      <c r="B130" s="35" t="str">
        <f>IFERROR(IF(Loan_Not_Paid*Values_Entered,Payment_Number,""),"")</f>
        <v/>
      </c>
      <c r="C130" s="36" t="str">
        <f>IFERROR(IF(Loan_Not_Paid*Values_Entered,Payment_Date,""),"")</f>
        <v/>
      </c>
      <c r="D130" s="37" t="str">
        <f>IFERROR(IF(Loan_Not_Paid*Values_Entered,Beginning_Balance,""),"")</f>
        <v/>
      </c>
      <c r="E130" s="37" t="str">
        <f>IFERROR(IF(Loan_Not_Paid*Values_Entered,Monthly_Payment,""),"")</f>
        <v/>
      </c>
      <c r="F130" s="37" t="str">
        <f>IFERROR(IF(Loan_Not_Paid*Values_Entered,Principal,""),"")</f>
        <v/>
      </c>
      <c r="G130" s="37" t="str">
        <f>IFERROR(IF(Loan_Not_Paid*Values_Entered,Interest,""),"")</f>
        <v/>
      </c>
      <c r="H130" s="37" t="str">
        <f>IFERROR(IF(Loan_Not_Paid*Values_Entered,Ending_Balance,""),"")</f>
        <v/>
      </c>
    </row>
    <row r="131" spans="2:8" x14ac:dyDescent="0.2">
      <c r="B131" s="35" t="str">
        <f>IFERROR(IF(Loan_Not_Paid*Values_Entered,Payment_Number,""),"")</f>
        <v/>
      </c>
      <c r="C131" s="36" t="str">
        <f>IFERROR(IF(Loan_Not_Paid*Values_Entered,Payment_Date,""),"")</f>
        <v/>
      </c>
      <c r="D131" s="37" t="str">
        <f>IFERROR(IF(Loan_Not_Paid*Values_Entered,Beginning_Balance,""),"")</f>
        <v/>
      </c>
      <c r="E131" s="37" t="str">
        <f>IFERROR(IF(Loan_Not_Paid*Values_Entered,Monthly_Payment,""),"")</f>
        <v/>
      </c>
      <c r="F131" s="37" t="str">
        <f>IFERROR(IF(Loan_Not_Paid*Values_Entered,Principal,""),"")</f>
        <v/>
      </c>
      <c r="G131" s="37" t="str">
        <f>IFERROR(IF(Loan_Not_Paid*Values_Entered,Interest,""),"")</f>
        <v/>
      </c>
      <c r="H131" s="37" t="str">
        <f>IFERROR(IF(Loan_Not_Paid*Values_Entered,Ending_Balance,""),"")</f>
        <v/>
      </c>
    </row>
    <row r="132" spans="2:8" x14ac:dyDescent="0.2">
      <c r="B132" s="35" t="str">
        <f>IFERROR(IF(Loan_Not_Paid*Values_Entered,Payment_Number,""),"")</f>
        <v/>
      </c>
      <c r="C132" s="36" t="str">
        <f>IFERROR(IF(Loan_Not_Paid*Values_Entered,Payment_Date,""),"")</f>
        <v/>
      </c>
      <c r="D132" s="37" t="str">
        <f>IFERROR(IF(Loan_Not_Paid*Values_Entered,Beginning_Balance,""),"")</f>
        <v/>
      </c>
      <c r="E132" s="37" t="str">
        <f>IFERROR(IF(Loan_Not_Paid*Values_Entered,Monthly_Payment,""),"")</f>
        <v/>
      </c>
      <c r="F132" s="37" t="str">
        <f>IFERROR(IF(Loan_Not_Paid*Values_Entered,Principal,""),"")</f>
        <v/>
      </c>
      <c r="G132" s="37" t="str">
        <f>IFERROR(IF(Loan_Not_Paid*Values_Entered,Interest,""),"")</f>
        <v/>
      </c>
      <c r="H132" s="37" t="str">
        <f>IFERROR(IF(Loan_Not_Paid*Values_Entered,Ending_Balance,""),"")</f>
        <v/>
      </c>
    </row>
    <row r="133" spans="2:8" x14ac:dyDescent="0.2">
      <c r="B133" s="35" t="str">
        <f>IFERROR(IF(Loan_Not_Paid*Values_Entered,Payment_Number,""),"")</f>
        <v/>
      </c>
      <c r="C133" s="36" t="str">
        <f>IFERROR(IF(Loan_Not_Paid*Values_Entered,Payment_Date,""),"")</f>
        <v/>
      </c>
      <c r="D133" s="37" t="str">
        <f>IFERROR(IF(Loan_Not_Paid*Values_Entered,Beginning_Balance,""),"")</f>
        <v/>
      </c>
      <c r="E133" s="37" t="str">
        <f>IFERROR(IF(Loan_Not_Paid*Values_Entered,Monthly_Payment,""),"")</f>
        <v/>
      </c>
      <c r="F133" s="37" t="str">
        <f>IFERROR(IF(Loan_Not_Paid*Values_Entered,Principal,""),"")</f>
        <v/>
      </c>
      <c r="G133" s="37" t="str">
        <f>IFERROR(IF(Loan_Not_Paid*Values_Entered,Interest,""),"")</f>
        <v/>
      </c>
      <c r="H133" s="37" t="str">
        <f>IFERROR(IF(Loan_Not_Paid*Values_Entered,Ending_Balance,""),"")</f>
        <v/>
      </c>
    </row>
    <row r="134" spans="2:8" x14ac:dyDescent="0.2">
      <c r="B134" s="35" t="str">
        <f>IFERROR(IF(Loan_Not_Paid*Values_Entered,Payment_Number,""),"")</f>
        <v/>
      </c>
      <c r="C134" s="36" t="str">
        <f>IFERROR(IF(Loan_Not_Paid*Values_Entered,Payment_Date,""),"")</f>
        <v/>
      </c>
      <c r="D134" s="37" t="str">
        <f>IFERROR(IF(Loan_Not_Paid*Values_Entered,Beginning_Balance,""),"")</f>
        <v/>
      </c>
      <c r="E134" s="37" t="str">
        <f>IFERROR(IF(Loan_Not_Paid*Values_Entered,Monthly_Payment,""),"")</f>
        <v/>
      </c>
      <c r="F134" s="37" t="str">
        <f>IFERROR(IF(Loan_Not_Paid*Values_Entered,Principal,""),"")</f>
        <v/>
      </c>
      <c r="G134" s="37" t="str">
        <f>IFERROR(IF(Loan_Not_Paid*Values_Entered,Interest,""),"")</f>
        <v/>
      </c>
      <c r="H134" s="37" t="str">
        <f>IFERROR(IF(Loan_Not_Paid*Values_Entered,Ending_Balance,""),"")</f>
        <v/>
      </c>
    </row>
    <row r="135" spans="2:8" x14ac:dyDescent="0.2">
      <c r="B135" s="35" t="str">
        <f>IFERROR(IF(Loan_Not_Paid*Values_Entered,Payment_Number,""),"")</f>
        <v/>
      </c>
      <c r="C135" s="36" t="str">
        <f>IFERROR(IF(Loan_Not_Paid*Values_Entered,Payment_Date,""),"")</f>
        <v/>
      </c>
      <c r="D135" s="37" t="str">
        <f>IFERROR(IF(Loan_Not_Paid*Values_Entered,Beginning_Balance,""),"")</f>
        <v/>
      </c>
      <c r="E135" s="37" t="str">
        <f>IFERROR(IF(Loan_Not_Paid*Values_Entered,Monthly_Payment,""),"")</f>
        <v/>
      </c>
      <c r="F135" s="37" t="str">
        <f>IFERROR(IF(Loan_Not_Paid*Values_Entered,Principal,""),"")</f>
        <v/>
      </c>
      <c r="G135" s="37" t="str">
        <f>IFERROR(IF(Loan_Not_Paid*Values_Entered,Interest,""),"")</f>
        <v/>
      </c>
      <c r="H135" s="37" t="str">
        <f>IFERROR(IF(Loan_Not_Paid*Values_Entered,Ending_Balance,""),"")</f>
        <v/>
      </c>
    </row>
    <row r="136" spans="2:8" x14ac:dyDescent="0.2">
      <c r="B136" s="35" t="str">
        <f>IFERROR(IF(Loan_Not_Paid*Values_Entered,Payment_Number,""),"")</f>
        <v/>
      </c>
      <c r="C136" s="36" t="str">
        <f>IFERROR(IF(Loan_Not_Paid*Values_Entered,Payment_Date,""),"")</f>
        <v/>
      </c>
      <c r="D136" s="37" t="str">
        <f>IFERROR(IF(Loan_Not_Paid*Values_Entered,Beginning_Balance,""),"")</f>
        <v/>
      </c>
      <c r="E136" s="37" t="str">
        <f>IFERROR(IF(Loan_Not_Paid*Values_Entered,Monthly_Payment,""),"")</f>
        <v/>
      </c>
      <c r="F136" s="37" t="str">
        <f>IFERROR(IF(Loan_Not_Paid*Values_Entered,Principal,""),"")</f>
        <v/>
      </c>
      <c r="G136" s="37" t="str">
        <f>IFERROR(IF(Loan_Not_Paid*Values_Entered,Interest,""),"")</f>
        <v/>
      </c>
      <c r="H136" s="37" t="str">
        <f>IFERROR(IF(Loan_Not_Paid*Values_Entered,Ending_Balance,""),"")</f>
        <v/>
      </c>
    </row>
    <row r="137" spans="2:8" x14ac:dyDescent="0.2">
      <c r="B137" s="35" t="str">
        <f>IFERROR(IF(Loan_Not_Paid*Values_Entered,Payment_Number,""),"")</f>
        <v/>
      </c>
      <c r="C137" s="36" t="str">
        <f>IFERROR(IF(Loan_Not_Paid*Values_Entered,Payment_Date,""),"")</f>
        <v/>
      </c>
      <c r="D137" s="37" t="str">
        <f>IFERROR(IF(Loan_Not_Paid*Values_Entered,Beginning_Balance,""),"")</f>
        <v/>
      </c>
      <c r="E137" s="37" t="str">
        <f>IFERROR(IF(Loan_Not_Paid*Values_Entered,Monthly_Payment,""),"")</f>
        <v/>
      </c>
      <c r="F137" s="37" t="str">
        <f>IFERROR(IF(Loan_Not_Paid*Values_Entered,Principal,""),"")</f>
        <v/>
      </c>
      <c r="G137" s="37" t="str">
        <f>IFERROR(IF(Loan_Not_Paid*Values_Entered,Interest,""),"")</f>
        <v/>
      </c>
      <c r="H137" s="37" t="str">
        <f>IFERROR(IF(Loan_Not_Paid*Values_Entered,Ending_Balance,""),"")</f>
        <v/>
      </c>
    </row>
    <row r="138" spans="2:8" x14ac:dyDescent="0.2">
      <c r="B138" s="35" t="str">
        <f>IFERROR(IF(Loan_Not_Paid*Values_Entered,Payment_Number,""),"")</f>
        <v/>
      </c>
      <c r="C138" s="36" t="str">
        <f>IFERROR(IF(Loan_Not_Paid*Values_Entered,Payment_Date,""),"")</f>
        <v/>
      </c>
      <c r="D138" s="37" t="str">
        <f>IFERROR(IF(Loan_Not_Paid*Values_Entered,Beginning_Balance,""),"")</f>
        <v/>
      </c>
      <c r="E138" s="37" t="str">
        <f>IFERROR(IF(Loan_Not_Paid*Values_Entered,Monthly_Payment,""),"")</f>
        <v/>
      </c>
      <c r="F138" s="37" t="str">
        <f>IFERROR(IF(Loan_Not_Paid*Values_Entered,Principal,""),"")</f>
        <v/>
      </c>
      <c r="G138" s="37" t="str">
        <f>IFERROR(IF(Loan_Not_Paid*Values_Entered,Interest,""),"")</f>
        <v/>
      </c>
      <c r="H138" s="37" t="str">
        <f>IFERROR(IF(Loan_Not_Paid*Values_Entered,Ending_Balance,""),"")</f>
        <v/>
      </c>
    </row>
    <row r="139" spans="2:8" x14ac:dyDescent="0.2">
      <c r="B139" s="35" t="str">
        <f>IFERROR(IF(Loan_Not_Paid*Values_Entered,Payment_Number,""),"")</f>
        <v/>
      </c>
      <c r="C139" s="36" t="str">
        <f>IFERROR(IF(Loan_Not_Paid*Values_Entered,Payment_Date,""),"")</f>
        <v/>
      </c>
      <c r="D139" s="37" t="str">
        <f>IFERROR(IF(Loan_Not_Paid*Values_Entered,Beginning_Balance,""),"")</f>
        <v/>
      </c>
      <c r="E139" s="37" t="str">
        <f>IFERROR(IF(Loan_Not_Paid*Values_Entered,Monthly_Payment,""),"")</f>
        <v/>
      </c>
      <c r="F139" s="37" t="str">
        <f>IFERROR(IF(Loan_Not_Paid*Values_Entered,Principal,""),"")</f>
        <v/>
      </c>
      <c r="G139" s="37" t="str">
        <f>IFERROR(IF(Loan_Not_Paid*Values_Entered,Interest,""),"")</f>
        <v/>
      </c>
      <c r="H139" s="37" t="str">
        <f>IFERROR(IF(Loan_Not_Paid*Values_Entered,Ending_Balance,""),"")</f>
        <v/>
      </c>
    </row>
    <row r="140" spans="2:8" x14ac:dyDescent="0.2">
      <c r="B140" s="35" t="str">
        <f>IFERROR(IF(Loan_Not_Paid*Values_Entered,Payment_Number,""),"")</f>
        <v/>
      </c>
      <c r="C140" s="36" t="str">
        <f>IFERROR(IF(Loan_Not_Paid*Values_Entered,Payment_Date,""),"")</f>
        <v/>
      </c>
      <c r="D140" s="37" t="str">
        <f>IFERROR(IF(Loan_Not_Paid*Values_Entered,Beginning_Balance,""),"")</f>
        <v/>
      </c>
      <c r="E140" s="37" t="str">
        <f>IFERROR(IF(Loan_Not_Paid*Values_Entered,Monthly_Payment,""),"")</f>
        <v/>
      </c>
      <c r="F140" s="37" t="str">
        <f>IFERROR(IF(Loan_Not_Paid*Values_Entered,Principal,""),"")</f>
        <v/>
      </c>
      <c r="G140" s="37" t="str">
        <f>IFERROR(IF(Loan_Not_Paid*Values_Entered,Interest,""),"")</f>
        <v/>
      </c>
      <c r="H140" s="37" t="str">
        <f>IFERROR(IF(Loan_Not_Paid*Values_Entered,Ending_Balance,""),"")</f>
        <v/>
      </c>
    </row>
    <row r="141" spans="2:8" x14ac:dyDescent="0.2">
      <c r="B141" s="35" t="str">
        <f>IFERROR(IF(Loan_Not_Paid*Values_Entered,Payment_Number,""),"")</f>
        <v/>
      </c>
      <c r="C141" s="36" t="str">
        <f>IFERROR(IF(Loan_Not_Paid*Values_Entered,Payment_Date,""),"")</f>
        <v/>
      </c>
      <c r="D141" s="37" t="str">
        <f>IFERROR(IF(Loan_Not_Paid*Values_Entered,Beginning_Balance,""),"")</f>
        <v/>
      </c>
      <c r="E141" s="37" t="str">
        <f>IFERROR(IF(Loan_Not_Paid*Values_Entered,Monthly_Payment,""),"")</f>
        <v/>
      </c>
      <c r="F141" s="37" t="str">
        <f>IFERROR(IF(Loan_Not_Paid*Values_Entered,Principal,""),"")</f>
        <v/>
      </c>
      <c r="G141" s="37" t="str">
        <f>IFERROR(IF(Loan_Not_Paid*Values_Entered,Interest,""),"")</f>
        <v/>
      </c>
      <c r="H141" s="37" t="str">
        <f>IFERROR(IF(Loan_Not_Paid*Values_Entered,Ending_Balance,""),"")</f>
        <v/>
      </c>
    </row>
    <row r="142" spans="2:8" x14ac:dyDescent="0.2">
      <c r="B142" s="35" t="str">
        <f>IFERROR(IF(Loan_Not_Paid*Values_Entered,Payment_Number,""),"")</f>
        <v/>
      </c>
      <c r="C142" s="36" t="str">
        <f>IFERROR(IF(Loan_Not_Paid*Values_Entered,Payment_Date,""),"")</f>
        <v/>
      </c>
      <c r="D142" s="37" t="str">
        <f>IFERROR(IF(Loan_Not_Paid*Values_Entered,Beginning_Balance,""),"")</f>
        <v/>
      </c>
      <c r="E142" s="37" t="str">
        <f>IFERROR(IF(Loan_Not_Paid*Values_Entered,Monthly_Payment,""),"")</f>
        <v/>
      </c>
      <c r="F142" s="37" t="str">
        <f>IFERROR(IF(Loan_Not_Paid*Values_Entered,Principal,""),"")</f>
        <v/>
      </c>
      <c r="G142" s="37" t="str">
        <f>IFERROR(IF(Loan_Not_Paid*Values_Entered,Interest,""),"")</f>
        <v/>
      </c>
      <c r="H142" s="37" t="str">
        <f>IFERROR(IF(Loan_Not_Paid*Values_Entered,Ending_Balance,""),"")</f>
        <v/>
      </c>
    </row>
    <row r="143" spans="2:8" x14ac:dyDescent="0.2">
      <c r="B143" s="35" t="str">
        <f>IFERROR(IF(Loan_Not_Paid*Values_Entered,Payment_Number,""),"")</f>
        <v/>
      </c>
      <c r="C143" s="36" t="str">
        <f>IFERROR(IF(Loan_Not_Paid*Values_Entered,Payment_Date,""),"")</f>
        <v/>
      </c>
      <c r="D143" s="37" t="str">
        <f>IFERROR(IF(Loan_Not_Paid*Values_Entered,Beginning_Balance,""),"")</f>
        <v/>
      </c>
      <c r="E143" s="37" t="str">
        <f>IFERROR(IF(Loan_Not_Paid*Values_Entered,Monthly_Payment,""),"")</f>
        <v/>
      </c>
      <c r="F143" s="37" t="str">
        <f>IFERROR(IF(Loan_Not_Paid*Values_Entered,Principal,""),"")</f>
        <v/>
      </c>
      <c r="G143" s="37" t="str">
        <f>IFERROR(IF(Loan_Not_Paid*Values_Entered,Interest,""),"")</f>
        <v/>
      </c>
      <c r="H143" s="37" t="str">
        <f>IFERROR(IF(Loan_Not_Paid*Values_Entered,Ending_Balance,""),"")</f>
        <v/>
      </c>
    </row>
    <row r="144" spans="2:8" x14ac:dyDescent="0.2">
      <c r="B144" s="35" t="str">
        <f>IFERROR(IF(Loan_Not_Paid*Values_Entered,Payment_Number,""),"")</f>
        <v/>
      </c>
      <c r="C144" s="36" t="str">
        <f>IFERROR(IF(Loan_Not_Paid*Values_Entered,Payment_Date,""),"")</f>
        <v/>
      </c>
      <c r="D144" s="37" t="str">
        <f>IFERROR(IF(Loan_Not_Paid*Values_Entered,Beginning_Balance,""),"")</f>
        <v/>
      </c>
      <c r="E144" s="37" t="str">
        <f>IFERROR(IF(Loan_Not_Paid*Values_Entered,Monthly_Payment,""),"")</f>
        <v/>
      </c>
      <c r="F144" s="37" t="str">
        <f>IFERROR(IF(Loan_Not_Paid*Values_Entered,Principal,""),"")</f>
        <v/>
      </c>
      <c r="G144" s="37" t="str">
        <f>IFERROR(IF(Loan_Not_Paid*Values_Entered,Interest,""),"")</f>
        <v/>
      </c>
      <c r="H144" s="37" t="str">
        <f>IFERROR(IF(Loan_Not_Paid*Values_Entered,Ending_Balance,""),"")</f>
        <v/>
      </c>
    </row>
    <row r="145" spans="2:8" x14ac:dyDescent="0.2">
      <c r="B145" s="35" t="str">
        <f>IFERROR(IF(Loan_Not_Paid*Values_Entered,Payment_Number,""),"")</f>
        <v/>
      </c>
      <c r="C145" s="36" t="str">
        <f>IFERROR(IF(Loan_Not_Paid*Values_Entered,Payment_Date,""),"")</f>
        <v/>
      </c>
      <c r="D145" s="37" t="str">
        <f>IFERROR(IF(Loan_Not_Paid*Values_Entered,Beginning_Balance,""),"")</f>
        <v/>
      </c>
      <c r="E145" s="37" t="str">
        <f>IFERROR(IF(Loan_Not_Paid*Values_Entered,Monthly_Payment,""),"")</f>
        <v/>
      </c>
      <c r="F145" s="37" t="str">
        <f>IFERROR(IF(Loan_Not_Paid*Values_Entered,Principal,""),"")</f>
        <v/>
      </c>
      <c r="G145" s="37" t="str">
        <f>IFERROR(IF(Loan_Not_Paid*Values_Entered,Interest,""),"")</f>
        <v/>
      </c>
      <c r="H145" s="37" t="str">
        <f>IFERROR(IF(Loan_Not_Paid*Values_Entered,Ending_Balance,""),"")</f>
        <v/>
      </c>
    </row>
    <row r="146" spans="2:8" x14ac:dyDescent="0.2">
      <c r="B146" s="35" t="str">
        <f>IFERROR(IF(Loan_Not_Paid*Values_Entered,Payment_Number,""),"")</f>
        <v/>
      </c>
      <c r="C146" s="36" t="str">
        <f>IFERROR(IF(Loan_Not_Paid*Values_Entered,Payment_Date,""),"")</f>
        <v/>
      </c>
      <c r="D146" s="37" t="str">
        <f>IFERROR(IF(Loan_Not_Paid*Values_Entered,Beginning_Balance,""),"")</f>
        <v/>
      </c>
      <c r="E146" s="37" t="str">
        <f>IFERROR(IF(Loan_Not_Paid*Values_Entered,Monthly_Payment,""),"")</f>
        <v/>
      </c>
      <c r="F146" s="37" t="str">
        <f>IFERROR(IF(Loan_Not_Paid*Values_Entered,Principal,""),"")</f>
        <v/>
      </c>
      <c r="G146" s="37" t="str">
        <f>IFERROR(IF(Loan_Not_Paid*Values_Entered,Interest,""),"")</f>
        <v/>
      </c>
      <c r="H146" s="37" t="str">
        <f>IFERROR(IF(Loan_Not_Paid*Values_Entered,Ending_Balance,""),"")</f>
        <v/>
      </c>
    </row>
    <row r="147" spans="2:8" x14ac:dyDescent="0.2">
      <c r="B147" s="35" t="str">
        <f>IFERROR(IF(Loan_Not_Paid*Values_Entered,Payment_Number,""),"")</f>
        <v/>
      </c>
      <c r="C147" s="36" t="str">
        <f>IFERROR(IF(Loan_Not_Paid*Values_Entered,Payment_Date,""),"")</f>
        <v/>
      </c>
      <c r="D147" s="37" t="str">
        <f>IFERROR(IF(Loan_Not_Paid*Values_Entered,Beginning_Balance,""),"")</f>
        <v/>
      </c>
      <c r="E147" s="37" t="str">
        <f>IFERROR(IF(Loan_Not_Paid*Values_Entered,Monthly_Payment,""),"")</f>
        <v/>
      </c>
      <c r="F147" s="37" t="str">
        <f>IFERROR(IF(Loan_Not_Paid*Values_Entered,Principal,""),"")</f>
        <v/>
      </c>
      <c r="G147" s="37" t="str">
        <f>IFERROR(IF(Loan_Not_Paid*Values_Entered,Interest,""),"")</f>
        <v/>
      </c>
      <c r="H147" s="37" t="str">
        <f>IFERROR(IF(Loan_Not_Paid*Values_Entered,Ending_Balance,""),"")</f>
        <v/>
      </c>
    </row>
    <row r="148" spans="2:8" x14ac:dyDescent="0.2">
      <c r="B148" s="35" t="str">
        <f>IFERROR(IF(Loan_Not_Paid*Values_Entered,Payment_Number,""),"")</f>
        <v/>
      </c>
      <c r="C148" s="36" t="str">
        <f>IFERROR(IF(Loan_Not_Paid*Values_Entered,Payment_Date,""),"")</f>
        <v/>
      </c>
      <c r="D148" s="37" t="str">
        <f>IFERROR(IF(Loan_Not_Paid*Values_Entered,Beginning_Balance,""),"")</f>
        <v/>
      </c>
      <c r="E148" s="37" t="str">
        <f>IFERROR(IF(Loan_Not_Paid*Values_Entered,Monthly_Payment,""),"")</f>
        <v/>
      </c>
      <c r="F148" s="37" t="str">
        <f>IFERROR(IF(Loan_Not_Paid*Values_Entered,Principal,""),"")</f>
        <v/>
      </c>
      <c r="G148" s="37" t="str">
        <f>IFERROR(IF(Loan_Not_Paid*Values_Entered,Interest,""),"")</f>
        <v/>
      </c>
      <c r="H148" s="37" t="str">
        <f>IFERROR(IF(Loan_Not_Paid*Values_Entered,Ending_Balance,""),"")</f>
        <v/>
      </c>
    </row>
    <row r="149" spans="2:8" x14ac:dyDescent="0.2">
      <c r="B149" s="35" t="str">
        <f>IFERROR(IF(Loan_Not_Paid*Values_Entered,Payment_Number,""),"")</f>
        <v/>
      </c>
      <c r="C149" s="36" t="str">
        <f>IFERROR(IF(Loan_Not_Paid*Values_Entered,Payment_Date,""),"")</f>
        <v/>
      </c>
      <c r="D149" s="37" t="str">
        <f>IFERROR(IF(Loan_Not_Paid*Values_Entered,Beginning_Balance,""),"")</f>
        <v/>
      </c>
      <c r="E149" s="37" t="str">
        <f>IFERROR(IF(Loan_Not_Paid*Values_Entered,Monthly_Payment,""),"")</f>
        <v/>
      </c>
      <c r="F149" s="37" t="str">
        <f>IFERROR(IF(Loan_Not_Paid*Values_Entered,Principal,""),"")</f>
        <v/>
      </c>
      <c r="G149" s="37" t="str">
        <f>IFERROR(IF(Loan_Not_Paid*Values_Entered,Interest,""),"")</f>
        <v/>
      </c>
      <c r="H149" s="37" t="str">
        <f>IFERROR(IF(Loan_Not_Paid*Values_Entered,Ending_Balance,""),"")</f>
        <v/>
      </c>
    </row>
    <row r="150" spans="2:8" x14ac:dyDescent="0.2">
      <c r="B150" s="35" t="str">
        <f>IFERROR(IF(Loan_Not_Paid*Values_Entered,Payment_Number,""),"")</f>
        <v/>
      </c>
      <c r="C150" s="36" t="str">
        <f>IFERROR(IF(Loan_Not_Paid*Values_Entered,Payment_Date,""),"")</f>
        <v/>
      </c>
      <c r="D150" s="37" t="str">
        <f>IFERROR(IF(Loan_Not_Paid*Values_Entered,Beginning_Balance,""),"")</f>
        <v/>
      </c>
      <c r="E150" s="37" t="str">
        <f>IFERROR(IF(Loan_Not_Paid*Values_Entered,Monthly_Payment,""),"")</f>
        <v/>
      </c>
      <c r="F150" s="37" t="str">
        <f>IFERROR(IF(Loan_Not_Paid*Values_Entered,Principal,""),"")</f>
        <v/>
      </c>
      <c r="G150" s="37" t="str">
        <f>IFERROR(IF(Loan_Not_Paid*Values_Entered,Interest,""),"")</f>
        <v/>
      </c>
      <c r="H150" s="37" t="str">
        <f>IFERROR(IF(Loan_Not_Paid*Values_Entered,Ending_Balance,""),"")</f>
        <v/>
      </c>
    </row>
    <row r="151" spans="2:8" x14ac:dyDescent="0.2">
      <c r="B151" s="35" t="str">
        <f>IFERROR(IF(Loan_Not_Paid*Values_Entered,Payment_Number,""),"")</f>
        <v/>
      </c>
      <c r="C151" s="36" t="str">
        <f>IFERROR(IF(Loan_Not_Paid*Values_Entered,Payment_Date,""),"")</f>
        <v/>
      </c>
      <c r="D151" s="37" t="str">
        <f>IFERROR(IF(Loan_Not_Paid*Values_Entered,Beginning_Balance,""),"")</f>
        <v/>
      </c>
      <c r="E151" s="37" t="str">
        <f>IFERROR(IF(Loan_Not_Paid*Values_Entered,Monthly_Payment,""),"")</f>
        <v/>
      </c>
      <c r="F151" s="37" t="str">
        <f>IFERROR(IF(Loan_Not_Paid*Values_Entered,Principal,""),"")</f>
        <v/>
      </c>
      <c r="G151" s="37" t="str">
        <f>IFERROR(IF(Loan_Not_Paid*Values_Entered,Interest,""),"")</f>
        <v/>
      </c>
      <c r="H151" s="37" t="str">
        <f>IFERROR(IF(Loan_Not_Paid*Values_Entered,Ending_Balance,""),"")</f>
        <v/>
      </c>
    </row>
    <row r="152" spans="2:8" x14ac:dyDescent="0.2">
      <c r="B152" s="35" t="str">
        <f>IFERROR(IF(Loan_Not_Paid*Values_Entered,Payment_Number,""),"")</f>
        <v/>
      </c>
      <c r="C152" s="36" t="str">
        <f>IFERROR(IF(Loan_Not_Paid*Values_Entered,Payment_Date,""),"")</f>
        <v/>
      </c>
      <c r="D152" s="37" t="str">
        <f>IFERROR(IF(Loan_Not_Paid*Values_Entered,Beginning_Balance,""),"")</f>
        <v/>
      </c>
      <c r="E152" s="37" t="str">
        <f>IFERROR(IF(Loan_Not_Paid*Values_Entered,Monthly_Payment,""),"")</f>
        <v/>
      </c>
      <c r="F152" s="37" t="str">
        <f>IFERROR(IF(Loan_Not_Paid*Values_Entered,Principal,""),"")</f>
        <v/>
      </c>
      <c r="G152" s="37" t="str">
        <f>IFERROR(IF(Loan_Not_Paid*Values_Entered,Interest,""),"")</f>
        <v/>
      </c>
      <c r="H152" s="37" t="str">
        <f>IFERROR(IF(Loan_Not_Paid*Values_Entered,Ending_Balance,""),"")</f>
        <v/>
      </c>
    </row>
    <row r="153" spans="2:8" x14ac:dyDescent="0.2">
      <c r="B153" s="35" t="str">
        <f>IFERROR(IF(Loan_Not_Paid*Values_Entered,Payment_Number,""),"")</f>
        <v/>
      </c>
      <c r="C153" s="36" t="str">
        <f>IFERROR(IF(Loan_Not_Paid*Values_Entered,Payment_Date,""),"")</f>
        <v/>
      </c>
      <c r="D153" s="37" t="str">
        <f>IFERROR(IF(Loan_Not_Paid*Values_Entered,Beginning_Balance,""),"")</f>
        <v/>
      </c>
      <c r="E153" s="37" t="str">
        <f>IFERROR(IF(Loan_Not_Paid*Values_Entered,Monthly_Payment,""),"")</f>
        <v/>
      </c>
      <c r="F153" s="37" t="str">
        <f>IFERROR(IF(Loan_Not_Paid*Values_Entered,Principal,""),"")</f>
        <v/>
      </c>
      <c r="G153" s="37" t="str">
        <f>IFERROR(IF(Loan_Not_Paid*Values_Entered,Interest,""),"")</f>
        <v/>
      </c>
      <c r="H153" s="37" t="str">
        <f>IFERROR(IF(Loan_Not_Paid*Values_Entered,Ending_Balance,""),"")</f>
        <v/>
      </c>
    </row>
    <row r="154" spans="2:8" x14ac:dyDescent="0.2">
      <c r="B154" s="35" t="str">
        <f>IFERROR(IF(Loan_Not_Paid*Values_Entered,Payment_Number,""),"")</f>
        <v/>
      </c>
      <c r="C154" s="36" t="str">
        <f>IFERROR(IF(Loan_Not_Paid*Values_Entered,Payment_Date,""),"")</f>
        <v/>
      </c>
      <c r="D154" s="37" t="str">
        <f>IFERROR(IF(Loan_Not_Paid*Values_Entered,Beginning_Balance,""),"")</f>
        <v/>
      </c>
      <c r="E154" s="37" t="str">
        <f>IFERROR(IF(Loan_Not_Paid*Values_Entered,Monthly_Payment,""),"")</f>
        <v/>
      </c>
      <c r="F154" s="37" t="str">
        <f>IFERROR(IF(Loan_Not_Paid*Values_Entered,Principal,""),"")</f>
        <v/>
      </c>
      <c r="G154" s="37" t="str">
        <f>IFERROR(IF(Loan_Not_Paid*Values_Entered,Interest,""),"")</f>
        <v/>
      </c>
      <c r="H154" s="37" t="str">
        <f>IFERROR(IF(Loan_Not_Paid*Values_Entered,Ending_Balance,""),"")</f>
        <v/>
      </c>
    </row>
    <row r="155" spans="2:8" x14ac:dyDescent="0.2">
      <c r="B155" s="35" t="str">
        <f>IFERROR(IF(Loan_Not_Paid*Values_Entered,Payment_Number,""),"")</f>
        <v/>
      </c>
      <c r="C155" s="36" t="str">
        <f>IFERROR(IF(Loan_Not_Paid*Values_Entered,Payment_Date,""),"")</f>
        <v/>
      </c>
      <c r="D155" s="37" t="str">
        <f>IFERROR(IF(Loan_Not_Paid*Values_Entered,Beginning_Balance,""),"")</f>
        <v/>
      </c>
      <c r="E155" s="37" t="str">
        <f>IFERROR(IF(Loan_Not_Paid*Values_Entered,Monthly_Payment,""),"")</f>
        <v/>
      </c>
      <c r="F155" s="37" t="str">
        <f>IFERROR(IF(Loan_Not_Paid*Values_Entered,Principal,""),"")</f>
        <v/>
      </c>
      <c r="G155" s="37" t="str">
        <f>IFERROR(IF(Loan_Not_Paid*Values_Entered,Interest,""),"")</f>
        <v/>
      </c>
      <c r="H155" s="37" t="str">
        <f>IFERROR(IF(Loan_Not_Paid*Values_Entered,Ending_Balance,""),"")</f>
        <v/>
      </c>
    </row>
    <row r="156" spans="2:8" x14ac:dyDescent="0.2">
      <c r="B156" s="35" t="str">
        <f>IFERROR(IF(Loan_Not_Paid*Values_Entered,Payment_Number,""),"")</f>
        <v/>
      </c>
      <c r="C156" s="36" t="str">
        <f>IFERROR(IF(Loan_Not_Paid*Values_Entered,Payment_Date,""),"")</f>
        <v/>
      </c>
      <c r="D156" s="37" t="str">
        <f>IFERROR(IF(Loan_Not_Paid*Values_Entered,Beginning_Balance,""),"")</f>
        <v/>
      </c>
      <c r="E156" s="37" t="str">
        <f>IFERROR(IF(Loan_Not_Paid*Values_Entered,Monthly_Payment,""),"")</f>
        <v/>
      </c>
      <c r="F156" s="37" t="str">
        <f>IFERROR(IF(Loan_Not_Paid*Values_Entered,Principal,""),"")</f>
        <v/>
      </c>
      <c r="G156" s="37" t="str">
        <f>IFERROR(IF(Loan_Not_Paid*Values_Entered,Interest,""),"")</f>
        <v/>
      </c>
      <c r="H156" s="37" t="str">
        <f>IFERROR(IF(Loan_Not_Paid*Values_Entered,Ending_Balance,""),"")</f>
        <v/>
      </c>
    </row>
    <row r="157" spans="2:8" x14ac:dyDescent="0.2">
      <c r="B157" s="35" t="str">
        <f>IFERROR(IF(Loan_Not_Paid*Values_Entered,Payment_Number,""),"")</f>
        <v/>
      </c>
      <c r="C157" s="36" t="str">
        <f>IFERROR(IF(Loan_Not_Paid*Values_Entered,Payment_Date,""),"")</f>
        <v/>
      </c>
      <c r="D157" s="37" t="str">
        <f>IFERROR(IF(Loan_Not_Paid*Values_Entered,Beginning_Balance,""),"")</f>
        <v/>
      </c>
      <c r="E157" s="37" t="str">
        <f>IFERROR(IF(Loan_Not_Paid*Values_Entered,Monthly_Payment,""),"")</f>
        <v/>
      </c>
      <c r="F157" s="37" t="str">
        <f>IFERROR(IF(Loan_Not_Paid*Values_Entered,Principal,""),"")</f>
        <v/>
      </c>
      <c r="G157" s="37" t="str">
        <f>IFERROR(IF(Loan_Not_Paid*Values_Entered,Interest,""),"")</f>
        <v/>
      </c>
      <c r="H157" s="37" t="str">
        <f>IFERROR(IF(Loan_Not_Paid*Values_Entered,Ending_Balance,""),"")</f>
        <v/>
      </c>
    </row>
    <row r="158" spans="2:8" x14ac:dyDescent="0.2">
      <c r="B158" s="35" t="str">
        <f>IFERROR(IF(Loan_Not_Paid*Values_Entered,Payment_Number,""),"")</f>
        <v/>
      </c>
      <c r="C158" s="36" t="str">
        <f>IFERROR(IF(Loan_Not_Paid*Values_Entered,Payment_Date,""),"")</f>
        <v/>
      </c>
      <c r="D158" s="37" t="str">
        <f>IFERROR(IF(Loan_Not_Paid*Values_Entered,Beginning_Balance,""),"")</f>
        <v/>
      </c>
      <c r="E158" s="37" t="str">
        <f>IFERROR(IF(Loan_Not_Paid*Values_Entered,Monthly_Payment,""),"")</f>
        <v/>
      </c>
      <c r="F158" s="37" t="str">
        <f>IFERROR(IF(Loan_Not_Paid*Values_Entered,Principal,""),"")</f>
        <v/>
      </c>
      <c r="G158" s="37" t="str">
        <f>IFERROR(IF(Loan_Not_Paid*Values_Entered,Interest,""),"")</f>
        <v/>
      </c>
      <c r="H158" s="37" t="str">
        <f>IFERROR(IF(Loan_Not_Paid*Values_Entered,Ending_Balance,""),"")</f>
        <v/>
      </c>
    </row>
    <row r="159" spans="2:8" x14ac:dyDescent="0.2">
      <c r="B159" s="35" t="str">
        <f>IFERROR(IF(Loan_Not_Paid*Values_Entered,Payment_Number,""),"")</f>
        <v/>
      </c>
      <c r="C159" s="36" t="str">
        <f>IFERROR(IF(Loan_Not_Paid*Values_Entered,Payment_Date,""),"")</f>
        <v/>
      </c>
      <c r="D159" s="37" t="str">
        <f>IFERROR(IF(Loan_Not_Paid*Values_Entered,Beginning_Balance,""),"")</f>
        <v/>
      </c>
      <c r="E159" s="37" t="str">
        <f>IFERROR(IF(Loan_Not_Paid*Values_Entered,Monthly_Payment,""),"")</f>
        <v/>
      </c>
      <c r="F159" s="37" t="str">
        <f>IFERROR(IF(Loan_Not_Paid*Values_Entered,Principal,""),"")</f>
        <v/>
      </c>
      <c r="G159" s="37" t="str">
        <f>IFERROR(IF(Loan_Not_Paid*Values_Entered,Interest,""),"")</f>
        <v/>
      </c>
      <c r="H159" s="37" t="str">
        <f>IFERROR(IF(Loan_Not_Paid*Values_Entered,Ending_Balance,""),"")</f>
        <v/>
      </c>
    </row>
    <row r="160" spans="2:8" x14ac:dyDescent="0.2">
      <c r="B160" s="35" t="str">
        <f>IFERROR(IF(Loan_Not_Paid*Values_Entered,Payment_Number,""),"")</f>
        <v/>
      </c>
      <c r="C160" s="36" t="str">
        <f>IFERROR(IF(Loan_Not_Paid*Values_Entered,Payment_Date,""),"")</f>
        <v/>
      </c>
      <c r="D160" s="37" t="str">
        <f>IFERROR(IF(Loan_Not_Paid*Values_Entered,Beginning_Balance,""),"")</f>
        <v/>
      </c>
      <c r="E160" s="37" t="str">
        <f>IFERROR(IF(Loan_Not_Paid*Values_Entered,Monthly_Payment,""),"")</f>
        <v/>
      </c>
      <c r="F160" s="37" t="str">
        <f>IFERROR(IF(Loan_Not_Paid*Values_Entered,Principal,""),"")</f>
        <v/>
      </c>
      <c r="G160" s="37" t="str">
        <f>IFERROR(IF(Loan_Not_Paid*Values_Entered,Interest,""),"")</f>
        <v/>
      </c>
      <c r="H160" s="37" t="str">
        <f>IFERROR(IF(Loan_Not_Paid*Values_Entered,Ending_Balance,""),"")</f>
        <v/>
      </c>
    </row>
    <row r="161" spans="2:8" x14ac:dyDescent="0.2">
      <c r="B161" s="35" t="str">
        <f>IFERROR(IF(Loan_Not_Paid*Values_Entered,Payment_Number,""),"")</f>
        <v/>
      </c>
      <c r="C161" s="36" t="str">
        <f>IFERROR(IF(Loan_Not_Paid*Values_Entered,Payment_Date,""),"")</f>
        <v/>
      </c>
      <c r="D161" s="37" t="str">
        <f>IFERROR(IF(Loan_Not_Paid*Values_Entered,Beginning_Balance,""),"")</f>
        <v/>
      </c>
      <c r="E161" s="37" t="str">
        <f>IFERROR(IF(Loan_Not_Paid*Values_Entered,Monthly_Payment,""),"")</f>
        <v/>
      </c>
      <c r="F161" s="37" t="str">
        <f>IFERROR(IF(Loan_Not_Paid*Values_Entered,Principal,""),"")</f>
        <v/>
      </c>
      <c r="G161" s="37" t="str">
        <f>IFERROR(IF(Loan_Not_Paid*Values_Entered,Interest,""),"")</f>
        <v/>
      </c>
      <c r="H161" s="37" t="str">
        <f>IFERROR(IF(Loan_Not_Paid*Values_Entered,Ending_Balance,""),"")</f>
        <v/>
      </c>
    </row>
    <row r="162" spans="2:8" x14ac:dyDescent="0.2">
      <c r="B162" s="35" t="str">
        <f>IFERROR(IF(Loan_Not_Paid*Values_Entered,Payment_Number,""),"")</f>
        <v/>
      </c>
      <c r="C162" s="36" t="str">
        <f>IFERROR(IF(Loan_Not_Paid*Values_Entered,Payment_Date,""),"")</f>
        <v/>
      </c>
      <c r="D162" s="37" t="str">
        <f>IFERROR(IF(Loan_Not_Paid*Values_Entered,Beginning_Balance,""),"")</f>
        <v/>
      </c>
      <c r="E162" s="37" t="str">
        <f>IFERROR(IF(Loan_Not_Paid*Values_Entered,Monthly_Payment,""),"")</f>
        <v/>
      </c>
      <c r="F162" s="37" t="str">
        <f>IFERROR(IF(Loan_Not_Paid*Values_Entered,Principal,""),"")</f>
        <v/>
      </c>
      <c r="G162" s="37" t="str">
        <f>IFERROR(IF(Loan_Not_Paid*Values_Entered,Interest,""),"")</f>
        <v/>
      </c>
      <c r="H162" s="37" t="str">
        <f>IFERROR(IF(Loan_Not_Paid*Values_Entered,Ending_Balance,""),"")</f>
        <v/>
      </c>
    </row>
    <row r="163" spans="2:8" x14ac:dyDescent="0.2">
      <c r="B163" s="35" t="str">
        <f>IFERROR(IF(Loan_Not_Paid*Values_Entered,Payment_Number,""),"")</f>
        <v/>
      </c>
      <c r="C163" s="36" t="str">
        <f>IFERROR(IF(Loan_Not_Paid*Values_Entered,Payment_Date,""),"")</f>
        <v/>
      </c>
      <c r="D163" s="37" t="str">
        <f>IFERROR(IF(Loan_Not_Paid*Values_Entered,Beginning_Balance,""),"")</f>
        <v/>
      </c>
      <c r="E163" s="37" t="str">
        <f>IFERROR(IF(Loan_Not_Paid*Values_Entered,Monthly_Payment,""),"")</f>
        <v/>
      </c>
      <c r="F163" s="37" t="str">
        <f>IFERROR(IF(Loan_Not_Paid*Values_Entered,Principal,""),"")</f>
        <v/>
      </c>
      <c r="G163" s="37" t="str">
        <f>IFERROR(IF(Loan_Not_Paid*Values_Entered,Interest,""),"")</f>
        <v/>
      </c>
      <c r="H163" s="37" t="str">
        <f>IFERROR(IF(Loan_Not_Paid*Values_Entered,Ending_Balance,""),"")</f>
        <v/>
      </c>
    </row>
    <row r="164" spans="2:8" x14ac:dyDescent="0.2">
      <c r="B164" s="35" t="str">
        <f>IFERROR(IF(Loan_Not_Paid*Values_Entered,Payment_Number,""),"")</f>
        <v/>
      </c>
      <c r="C164" s="36" t="str">
        <f>IFERROR(IF(Loan_Not_Paid*Values_Entered,Payment_Date,""),"")</f>
        <v/>
      </c>
      <c r="D164" s="37" t="str">
        <f>IFERROR(IF(Loan_Not_Paid*Values_Entered,Beginning_Balance,""),"")</f>
        <v/>
      </c>
      <c r="E164" s="37" t="str">
        <f>IFERROR(IF(Loan_Not_Paid*Values_Entered,Monthly_Payment,""),"")</f>
        <v/>
      </c>
      <c r="F164" s="37" t="str">
        <f>IFERROR(IF(Loan_Not_Paid*Values_Entered,Principal,""),"")</f>
        <v/>
      </c>
      <c r="G164" s="37" t="str">
        <f>IFERROR(IF(Loan_Not_Paid*Values_Entered,Interest,""),"")</f>
        <v/>
      </c>
      <c r="H164" s="37" t="str">
        <f>IFERROR(IF(Loan_Not_Paid*Values_Entered,Ending_Balance,""),"")</f>
        <v/>
      </c>
    </row>
    <row r="165" spans="2:8" x14ac:dyDescent="0.2">
      <c r="B165" s="35" t="str">
        <f>IFERROR(IF(Loan_Not_Paid*Values_Entered,Payment_Number,""),"")</f>
        <v/>
      </c>
      <c r="C165" s="36" t="str">
        <f>IFERROR(IF(Loan_Not_Paid*Values_Entered,Payment_Date,""),"")</f>
        <v/>
      </c>
      <c r="D165" s="37" t="str">
        <f>IFERROR(IF(Loan_Not_Paid*Values_Entered,Beginning_Balance,""),"")</f>
        <v/>
      </c>
      <c r="E165" s="37" t="str">
        <f>IFERROR(IF(Loan_Not_Paid*Values_Entered,Monthly_Payment,""),"")</f>
        <v/>
      </c>
      <c r="F165" s="37" t="str">
        <f>IFERROR(IF(Loan_Not_Paid*Values_Entered,Principal,""),"")</f>
        <v/>
      </c>
      <c r="G165" s="37" t="str">
        <f>IFERROR(IF(Loan_Not_Paid*Values_Entered,Interest,""),"")</f>
        <v/>
      </c>
      <c r="H165" s="37" t="str">
        <f>IFERROR(IF(Loan_Not_Paid*Values_Entered,Ending_Balance,""),"")</f>
        <v/>
      </c>
    </row>
    <row r="166" spans="2:8" x14ac:dyDescent="0.2">
      <c r="B166" s="35" t="str">
        <f>IFERROR(IF(Loan_Not_Paid*Values_Entered,Payment_Number,""),"")</f>
        <v/>
      </c>
      <c r="C166" s="36" t="str">
        <f>IFERROR(IF(Loan_Not_Paid*Values_Entered,Payment_Date,""),"")</f>
        <v/>
      </c>
      <c r="D166" s="37" t="str">
        <f>IFERROR(IF(Loan_Not_Paid*Values_Entered,Beginning_Balance,""),"")</f>
        <v/>
      </c>
      <c r="E166" s="37" t="str">
        <f>IFERROR(IF(Loan_Not_Paid*Values_Entered,Monthly_Payment,""),"")</f>
        <v/>
      </c>
      <c r="F166" s="37" t="str">
        <f>IFERROR(IF(Loan_Not_Paid*Values_Entered,Principal,""),"")</f>
        <v/>
      </c>
      <c r="G166" s="37" t="str">
        <f>IFERROR(IF(Loan_Not_Paid*Values_Entered,Interest,""),"")</f>
        <v/>
      </c>
      <c r="H166" s="37" t="str">
        <f>IFERROR(IF(Loan_Not_Paid*Values_Entered,Ending_Balance,""),"")</f>
        <v/>
      </c>
    </row>
    <row r="167" spans="2:8" x14ac:dyDescent="0.2">
      <c r="B167" s="35" t="str">
        <f>IFERROR(IF(Loan_Not_Paid*Values_Entered,Payment_Number,""),"")</f>
        <v/>
      </c>
      <c r="C167" s="36" t="str">
        <f>IFERROR(IF(Loan_Not_Paid*Values_Entered,Payment_Date,""),"")</f>
        <v/>
      </c>
      <c r="D167" s="37" t="str">
        <f>IFERROR(IF(Loan_Not_Paid*Values_Entered,Beginning_Balance,""),"")</f>
        <v/>
      </c>
      <c r="E167" s="37" t="str">
        <f>IFERROR(IF(Loan_Not_Paid*Values_Entered,Monthly_Payment,""),"")</f>
        <v/>
      </c>
      <c r="F167" s="37" t="str">
        <f>IFERROR(IF(Loan_Not_Paid*Values_Entered,Principal,""),"")</f>
        <v/>
      </c>
      <c r="G167" s="37" t="str">
        <f>IFERROR(IF(Loan_Not_Paid*Values_Entered,Interest,""),"")</f>
        <v/>
      </c>
      <c r="H167" s="37" t="str">
        <f>IFERROR(IF(Loan_Not_Paid*Values_Entered,Ending_Balance,""),"")</f>
        <v/>
      </c>
    </row>
    <row r="168" spans="2:8" x14ac:dyDescent="0.2">
      <c r="B168" s="35" t="str">
        <f>IFERROR(IF(Loan_Not_Paid*Values_Entered,Payment_Number,""),"")</f>
        <v/>
      </c>
      <c r="C168" s="36" t="str">
        <f>IFERROR(IF(Loan_Not_Paid*Values_Entered,Payment_Date,""),"")</f>
        <v/>
      </c>
      <c r="D168" s="37" t="str">
        <f>IFERROR(IF(Loan_Not_Paid*Values_Entered,Beginning_Balance,""),"")</f>
        <v/>
      </c>
      <c r="E168" s="37" t="str">
        <f>IFERROR(IF(Loan_Not_Paid*Values_Entered,Monthly_Payment,""),"")</f>
        <v/>
      </c>
      <c r="F168" s="37" t="str">
        <f>IFERROR(IF(Loan_Not_Paid*Values_Entered,Principal,""),"")</f>
        <v/>
      </c>
      <c r="G168" s="37" t="str">
        <f>IFERROR(IF(Loan_Not_Paid*Values_Entered,Interest,""),"")</f>
        <v/>
      </c>
      <c r="H168" s="37" t="str">
        <f>IFERROR(IF(Loan_Not_Paid*Values_Entered,Ending_Balance,""),"")</f>
        <v/>
      </c>
    </row>
    <row r="169" spans="2:8" x14ac:dyDescent="0.2">
      <c r="B169" s="35" t="str">
        <f>IFERROR(IF(Loan_Not_Paid*Values_Entered,Payment_Number,""),"")</f>
        <v/>
      </c>
      <c r="C169" s="36" t="str">
        <f>IFERROR(IF(Loan_Not_Paid*Values_Entered,Payment_Date,""),"")</f>
        <v/>
      </c>
      <c r="D169" s="37" t="str">
        <f>IFERROR(IF(Loan_Not_Paid*Values_Entered,Beginning_Balance,""),"")</f>
        <v/>
      </c>
      <c r="E169" s="37" t="str">
        <f>IFERROR(IF(Loan_Not_Paid*Values_Entered,Monthly_Payment,""),"")</f>
        <v/>
      </c>
      <c r="F169" s="37" t="str">
        <f>IFERROR(IF(Loan_Not_Paid*Values_Entered,Principal,""),"")</f>
        <v/>
      </c>
      <c r="G169" s="37" t="str">
        <f>IFERROR(IF(Loan_Not_Paid*Values_Entered,Interest,""),"")</f>
        <v/>
      </c>
      <c r="H169" s="37" t="str">
        <f>IFERROR(IF(Loan_Not_Paid*Values_Entered,Ending_Balance,""),"")</f>
        <v/>
      </c>
    </row>
    <row r="170" spans="2:8" x14ac:dyDescent="0.2">
      <c r="B170" s="35" t="str">
        <f>IFERROR(IF(Loan_Not_Paid*Values_Entered,Payment_Number,""),"")</f>
        <v/>
      </c>
      <c r="C170" s="36" t="str">
        <f>IFERROR(IF(Loan_Not_Paid*Values_Entered,Payment_Date,""),"")</f>
        <v/>
      </c>
      <c r="D170" s="37" t="str">
        <f>IFERROR(IF(Loan_Not_Paid*Values_Entered,Beginning_Balance,""),"")</f>
        <v/>
      </c>
      <c r="E170" s="37" t="str">
        <f>IFERROR(IF(Loan_Not_Paid*Values_Entered,Monthly_Payment,""),"")</f>
        <v/>
      </c>
      <c r="F170" s="37" t="str">
        <f>IFERROR(IF(Loan_Not_Paid*Values_Entered,Principal,""),"")</f>
        <v/>
      </c>
      <c r="G170" s="37" t="str">
        <f>IFERROR(IF(Loan_Not_Paid*Values_Entered,Interest,""),"")</f>
        <v/>
      </c>
      <c r="H170" s="37" t="str">
        <f>IFERROR(IF(Loan_Not_Paid*Values_Entered,Ending_Balance,""),"")</f>
        <v/>
      </c>
    </row>
    <row r="171" spans="2:8" x14ac:dyDescent="0.2">
      <c r="B171" s="35" t="str">
        <f>IFERROR(IF(Loan_Not_Paid*Values_Entered,Payment_Number,""),"")</f>
        <v/>
      </c>
      <c r="C171" s="36" t="str">
        <f>IFERROR(IF(Loan_Not_Paid*Values_Entered,Payment_Date,""),"")</f>
        <v/>
      </c>
      <c r="D171" s="37" t="str">
        <f>IFERROR(IF(Loan_Not_Paid*Values_Entered,Beginning_Balance,""),"")</f>
        <v/>
      </c>
      <c r="E171" s="37" t="str">
        <f>IFERROR(IF(Loan_Not_Paid*Values_Entered,Monthly_Payment,""),"")</f>
        <v/>
      </c>
      <c r="F171" s="37" t="str">
        <f>IFERROR(IF(Loan_Not_Paid*Values_Entered,Principal,""),"")</f>
        <v/>
      </c>
      <c r="G171" s="37" t="str">
        <f>IFERROR(IF(Loan_Not_Paid*Values_Entered,Interest,""),"")</f>
        <v/>
      </c>
      <c r="H171" s="37" t="str">
        <f>IFERROR(IF(Loan_Not_Paid*Values_Entered,Ending_Balance,""),"")</f>
        <v/>
      </c>
    </row>
    <row r="172" spans="2:8" x14ac:dyDescent="0.2">
      <c r="B172" s="35" t="str">
        <f>IFERROR(IF(Loan_Not_Paid*Values_Entered,Payment_Number,""),"")</f>
        <v/>
      </c>
      <c r="C172" s="36" t="str">
        <f>IFERROR(IF(Loan_Not_Paid*Values_Entered,Payment_Date,""),"")</f>
        <v/>
      </c>
      <c r="D172" s="37" t="str">
        <f>IFERROR(IF(Loan_Not_Paid*Values_Entered,Beginning_Balance,""),"")</f>
        <v/>
      </c>
      <c r="E172" s="37" t="str">
        <f>IFERROR(IF(Loan_Not_Paid*Values_Entered,Monthly_Payment,""),"")</f>
        <v/>
      </c>
      <c r="F172" s="37" t="str">
        <f>IFERROR(IF(Loan_Not_Paid*Values_Entered,Principal,""),"")</f>
        <v/>
      </c>
      <c r="G172" s="37" t="str">
        <f>IFERROR(IF(Loan_Not_Paid*Values_Entered,Interest,""),"")</f>
        <v/>
      </c>
      <c r="H172" s="37" t="str">
        <f>IFERROR(IF(Loan_Not_Paid*Values_Entered,Ending_Balance,""),"")</f>
        <v/>
      </c>
    </row>
    <row r="173" spans="2:8" x14ac:dyDescent="0.2">
      <c r="B173" s="35" t="str">
        <f>IFERROR(IF(Loan_Not_Paid*Values_Entered,Payment_Number,""),"")</f>
        <v/>
      </c>
      <c r="C173" s="36" t="str">
        <f>IFERROR(IF(Loan_Not_Paid*Values_Entered,Payment_Date,""),"")</f>
        <v/>
      </c>
      <c r="D173" s="37" t="str">
        <f>IFERROR(IF(Loan_Not_Paid*Values_Entered,Beginning_Balance,""),"")</f>
        <v/>
      </c>
      <c r="E173" s="37" t="str">
        <f>IFERROR(IF(Loan_Not_Paid*Values_Entered,Monthly_Payment,""),"")</f>
        <v/>
      </c>
      <c r="F173" s="37" t="str">
        <f>IFERROR(IF(Loan_Not_Paid*Values_Entered,Principal,""),"")</f>
        <v/>
      </c>
      <c r="G173" s="37" t="str">
        <f>IFERROR(IF(Loan_Not_Paid*Values_Entered,Interest,""),"")</f>
        <v/>
      </c>
      <c r="H173" s="37" t="str">
        <f>IFERROR(IF(Loan_Not_Paid*Values_Entered,Ending_Balance,""),"")</f>
        <v/>
      </c>
    </row>
    <row r="174" spans="2:8" x14ac:dyDescent="0.2">
      <c r="B174" s="35" t="str">
        <f>IFERROR(IF(Loan_Not_Paid*Values_Entered,Payment_Number,""),"")</f>
        <v/>
      </c>
      <c r="C174" s="36" t="str">
        <f>IFERROR(IF(Loan_Not_Paid*Values_Entered,Payment_Date,""),"")</f>
        <v/>
      </c>
      <c r="D174" s="37" t="str">
        <f>IFERROR(IF(Loan_Not_Paid*Values_Entered,Beginning_Balance,""),"")</f>
        <v/>
      </c>
      <c r="E174" s="37" t="str">
        <f>IFERROR(IF(Loan_Not_Paid*Values_Entered,Monthly_Payment,""),"")</f>
        <v/>
      </c>
      <c r="F174" s="37" t="str">
        <f>IFERROR(IF(Loan_Not_Paid*Values_Entered,Principal,""),"")</f>
        <v/>
      </c>
      <c r="G174" s="37" t="str">
        <f>IFERROR(IF(Loan_Not_Paid*Values_Entered,Interest,""),"")</f>
        <v/>
      </c>
      <c r="H174" s="37" t="str">
        <f>IFERROR(IF(Loan_Not_Paid*Values_Entered,Ending_Balance,""),"")</f>
        <v/>
      </c>
    </row>
    <row r="175" spans="2:8" x14ac:dyDescent="0.2">
      <c r="B175" s="35" t="str">
        <f>IFERROR(IF(Loan_Not_Paid*Values_Entered,Payment_Number,""),"")</f>
        <v/>
      </c>
      <c r="C175" s="36" t="str">
        <f>IFERROR(IF(Loan_Not_Paid*Values_Entered,Payment_Date,""),"")</f>
        <v/>
      </c>
      <c r="D175" s="37" t="str">
        <f>IFERROR(IF(Loan_Not_Paid*Values_Entered,Beginning_Balance,""),"")</f>
        <v/>
      </c>
      <c r="E175" s="37" t="str">
        <f>IFERROR(IF(Loan_Not_Paid*Values_Entered,Monthly_Payment,""),"")</f>
        <v/>
      </c>
      <c r="F175" s="37" t="str">
        <f>IFERROR(IF(Loan_Not_Paid*Values_Entered,Principal,""),"")</f>
        <v/>
      </c>
      <c r="G175" s="37" t="str">
        <f>IFERROR(IF(Loan_Not_Paid*Values_Entered,Interest,""),"")</f>
        <v/>
      </c>
      <c r="H175" s="37" t="str">
        <f>IFERROR(IF(Loan_Not_Paid*Values_Entered,Ending_Balance,""),"")</f>
        <v/>
      </c>
    </row>
    <row r="176" spans="2:8" x14ac:dyDescent="0.2">
      <c r="B176" s="35" t="str">
        <f>IFERROR(IF(Loan_Not_Paid*Values_Entered,Payment_Number,""),"")</f>
        <v/>
      </c>
      <c r="C176" s="36" t="str">
        <f>IFERROR(IF(Loan_Not_Paid*Values_Entered,Payment_Date,""),"")</f>
        <v/>
      </c>
      <c r="D176" s="37" t="str">
        <f>IFERROR(IF(Loan_Not_Paid*Values_Entered,Beginning_Balance,""),"")</f>
        <v/>
      </c>
      <c r="E176" s="37" t="str">
        <f>IFERROR(IF(Loan_Not_Paid*Values_Entered,Monthly_Payment,""),"")</f>
        <v/>
      </c>
      <c r="F176" s="37" t="str">
        <f>IFERROR(IF(Loan_Not_Paid*Values_Entered,Principal,""),"")</f>
        <v/>
      </c>
      <c r="G176" s="37" t="str">
        <f>IFERROR(IF(Loan_Not_Paid*Values_Entered,Interest,""),"")</f>
        <v/>
      </c>
      <c r="H176" s="37" t="str">
        <f>IFERROR(IF(Loan_Not_Paid*Values_Entered,Ending_Balance,""),"")</f>
        <v/>
      </c>
    </row>
    <row r="177" spans="2:8" x14ac:dyDescent="0.2">
      <c r="B177" s="35" t="str">
        <f>IFERROR(IF(Loan_Not_Paid*Values_Entered,Payment_Number,""),"")</f>
        <v/>
      </c>
      <c r="C177" s="36" t="str">
        <f>IFERROR(IF(Loan_Not_Paid*Values_Entered,Payment_Date,""),"")</f>
        <v/>
      </c>
      <c r="D177" s="37" t="str">
        <f>IFERROR(IF(Loan_Not_Paid*Values_Entered,Beginning_Balance,""),"")</f>
        <v/>
      </c>
      <c r="E177" s="37" t="str">
        <f>IFERROR(IF(Loan_Not_Paid*Values_Entered,Monthly_Payment,""),"")</f>
        <v/>
      </c>
      <c r="F177" s="37" t="str">
        <f>IFERROR(IF(Loan_Not_Paid*Values_Entered,Principal,""),"")</f>
        <v/>
      </c>
      <c r="G177" s="37" t="str">
        <f>IFERROR(IF(Loan_Not_Paid*Values_Entered,Interest,""),"")</f>
        <v/>
      </c>
      <c r="H177" s="37" t="str">
        <f>IFERROR(IF(Loan_Not_Paid*Values_Entered,Ending_Balance,""),"")</f>
        <v/>
      </c>
    </row>
    <row r="178" spans="2:8" x14ac:dyDescent="0.2">
      <c r="B178" s="35" t="str">
        <f>IFERROR(IF(Loan_Not_Paid*Values_Entered,Payment_Number,""),"")</f>
        <v/>
      </c>
      <c r="C178" s="36" t="str">
        <f>IFERROR(IF(Loan_Not_Paid*Values_Entered,Payment_Date,""),"")</f>
        <v/>
      </c>
      <c r="D178" s="37" t="str">
        <f>IFERROR(IF(Loan_Not_Paid*Values_Entered,Beginning_Balance,""),"")</f>
        <v/>
      </c>
      <c r="E178" s="37" t="str">
        <f>IFERROR(IF(Loan_Not_Paid*Values_Entered,Monthly_Payment,""),"")</f>
        <v/>
      </c>
      <c r="F178" s="37" t="str">
        <f>IFERROR(IF(Loan_Not_Paid*Values_Entered,Principal,""),"")</f>
        <v/>
      </c>
      <c r="G178" s="37" t="str">
        <f>IFERROR(IF(Loan_Not_Paid*Values_Entered,Interest,""),"")</f>
        <v/>
      </c>
      <c r="H178" s="37" t="str">
        <f>IFERROR(IF(Loan_Not_Paid*Values_Entered,Ending_Balance,""),"")</f>
        <v/>
      </c>
    </row>
    <row r="179" spans="2:8" x14ac:dyDescent="0.2">
      <c r="B179" s="35" t="str">
        <f>IFERROR(IF(Loan_Not_Paid*Values_Entered,Payment_Number,""),"")</f>
        <v/>
      </c>
      <c r="C179" s="36" t="str">
        <f>IFERROR(IF(Loan_Not_Paid*Values_Entered,Payment_Date,""),"")</f>
        <v/>
      </c>
      <c r="D179" s="37" t="str">
        <f>IFERROR(IF(Loan_Not_Paid*Values_Entered,Beginning_Balance,""),"")</f>
        <v/>
      </c>
      <c r="E179" s="37" t="str">
        <f>IFERROR(IF(Loan_Not_Paid*Values_Entered,Monthly_Payment,""),"")</f>
        <v/>
      </c>
      <c r="F179" s="37" t="str">
        <f>IFERROR(IF(Loan_Not_Paid*Values_Entered,Principal,""),"")</f>
        <v/>
      </c>
      <c r="G179" s="37" t="str">
        <f>IFERROR(IF(Loan_Not_Paid*Values_Entered,Interest,""),"")</f>
        <v/>
      </c>
      <c r="H179" s="37" t="str">
        <f>IFERROR(IF(Loan_Not_Paid*Values_Entered,Ending_Balance,""),"")</f>
        <v/>
      </c>
    </row>
    <row r="180" spans="2:8" x14ac:dyDescent="0.2">
      <c r="B180" s="35" t="str">
        <f>IFERROR(IF(Loan_Not_Paid*Values_Entered,Payment_Number,""),"")</f>
        <v/>
      </c>
      <c r="C180" s="36" t="str">
        <f>IFERROR(IF(Loan_Not_Paid*Values_Entered,Payment_Date,""),"")</f>
        <v/>
      </c>
      <c r="D180" s="37" t="str">
        <f>IFERROR(IF(Loan_Not_Paid*Values_Entered,Beginning_Balance,""),"")</f>
        <v/>
      </c>
      <c r="E180" s="37" t="str">
        <f>IFERROR(IF(Loan_Not_Paid*Values_Entered,Monthly_Payment,""),"")</f>
        <v/>
      </c>
      <c r="F180" s="37" t="str">
        <f>IFERROR(IF(Loan_Not_Paid*Values_Entered,Principal,""),"")</f>
        <v/>
      </c>
      <c r="G180" s="37" t="str">
        <f>IFERROR(IF(Loan_Not_Paid*Values_Entered,Interest,""),"")</f>
        <v/>
      </c>
      <c r="H180" s="37" t="str">
        <f>IFERROR(IF(Loan_Not_Paid*Values_Entered,Ending_Balance,""),"")</f>
        <v/>
      </c>
    </row>
    <row r="181" spans="2:8" x14ac:dyDescent="0.2">
      <c r="B181" s="35" t="str">
        <f>IFERROR(IF(Loan_Not_Paid*Values_Entered,Payment_Number,""),"")</f>
        <v/>
      </c>
      <c r="C181" s="36" t="str">
        <f>IFERROR(IF(Loan_Not_Paid*Values_Entered,Payment_Date,""),"")</f>
        <v/>
      </c>
      <c r="D181" s="37" t="str">
        <f>IFERROR(IF(Loan_Not_Paid*Values_Entered,Beginning_Balance,""),"")</f>
        <v/>
      </c>
      <c r="E181" s="37" t="str">
        <f>IFERROR(IF(Loan_Not_Paid*Values_Entered,Monthly_Payment,""),"")</f>
        <v/>
      </c>
      <c r="F181" s="37" t="str">
        <f>IFERROR(IF(Loan_Not_Paid*Values_Entered,Principal,""),"")</f>
        <v/>
      </c>
      <c r="G181" s="37" t="str">
        <f>IFERROR(IF(Loan_Not_Paid*Values_Entered,Interest,""),"")</f>
        <v/>
      </c>
      <c r="H181" s="37" t="str">
        <f>IFERROR(IF(Loan_Not_Paid*Values_Entered,Ending_Balance,""),"")</f>
        <v/>
      </c>
    </row>
    <row r="182" spans="2:8" x14ac:dyDescent="0.2">
      <c r="B182" s="35" t="str">
        <f>IFERROR(IF(Loan_Not_Paid*Values_Entered,Payment_Number,""),"")</f>
        <v/>
      </c>
      <c r="C182" s="36" t="str">
        <f>IFERROR(IF(Loan_Not_Paid*Values_Entered,Payment_Date,""),"")</f>
        <v/>
      </c>
      <c r="D182" s="37" t="str">
        <f>IFERROR(IF(Loan_Not_Paid*Values_Entered,Beginning_Balance,""),"")</f>
        <v/>
      </c>
      <c r="E182" s="37" t="str">
        <f>IFERROR(IF(Loan_Not_Paid*Values_Entered,Monthly_Payment,""),"")</f>
        <v/>
      </c>
      <c r="F182" s="37" t="str">
        <f>IFERROR(IF(Loan_Not_Paid*Values_Entered,Principal,""),"")</f>
        <v/>
      </c>
      <c r="G182" s="37" t="str">
        <f>IFERROR(IF(Loan_Not_Paid*Values_Entered,Interest,""),"")</f>
        <v/>
      </c>
      <c r="H182" s="37" t="str">
        <f>IFERROR(IF(Loan_Not_Paid*Values_Entered,Ending_Balance,""),"")</f>
        <v/>
      </c>
    </row>
    <row r="183" spans="2:8" x14ac:dyDescent="0.2">
      <c r="B183" s="35" t="str">
        <f>IFERROR(IF(Loan_Not_Paid*Values_Entered,Payment_Number,""),"")</f>
        <v/>
      </c>
      <c r="C183" s="36" t="str">
        <f>IFERROR(IF(Loan_Not_Paid*Values_Entered,Payment_Date,""),"")</f>
        <v/>
      </c>
      <c r="D183" s="37" t="str">
        <f>IFERROR(IF(Loan_Not_Paid*Values_Entered,Beginning_Balance,""),"")</f>
        <v/>
      </c>
      <c r="E183" s="37" t="str">
        <f>IFERROR(IF(Loan_Not_Paid*Values_Entered,Monthly_Payment,""),"")</f>
        <v/>
      </c>
      <c r="F183" s="37" t="str">
        <f>IFERROR(IF(Loan_Not_Paid*Values_Entered,Principal,""),"")</f>
        <v/>
      </c>
      <c r="G183" s="37" t="str">
        <f>IFERROR(IF(Loan_Not_Paid*Values_Entered,Interest,""),"")</f>
        <v/>
      </c>
      <c r="H183" s="37" t="str">
        <f>IFERROR(IF(Loan_Not_Paid*Values_Entered,Ending_Balance,""),"")</f>
        <v/>
      </c>
    </row>
    <row r="184" spans="2:8" x14ac:dyDescent="0.2">
      <c r="B184" s="35" t="str">
        <f>IFERROR(IF(Loan_Not_Paid*Values_Entered,Payment_Number,""),"")</f>
        <v/>
      </c>
      <c r="C184" s="36" t="str">
        <f>IFERROR(IF(Loan_Not_Paid*Values_Entered,Payment_Date,""),"")</f>
        <v/>
      </c>
      <c r="D184" s="37" t="str">
        <f>IFERROR(IF(Loan_Not_Paid*Values_Entered,Beginning_Balance,""),"")</f>
        <v/>
      </c>
      <c r="E184" s="37" t="str">
        <f>IFERROR(IF(Loan_Not_Paid*Values_Entered,Monthly_Payment,""),"")</f>
        <v/>
      </c>
      <c r="F184" s="37" t="str">
        <f>IFERROR(IF(Loan_Not_Paid*Values_Entered,Principal,""),"")</f>
        <v/>
      </c>
      <c r="G184" s="37" t="str">
        <f>IFERROR(IF(Loan_Not_Paid*Values_Entered,Interest,""),"")</f>
        <v/>
      </c>
      <c r="H184" s="37" t="str">
        <f>IFERROR(IF(Loan_Not_Paid*Values_Entered,Ending_Balance,""),"")</f>
        <v/>
      </c>
    </row>
    <row r="185" spans="2:8" x14ac:dyDescent="0.2">
      <c r="B185" s="35" t="str">
        <f>IFERROR(IF(Loan_Not_Paid*Values_Entered,Payment_Number,""),"")</f>
        <v/>
      </c>
      <c r="C185" s="36" t="str">
        <f>IFERROR(IF(Loan_Not_Paid*Values_Entered,Payment_Date,""),"")</f>
        <v/>
      </c>
      <c r="D185" s="37" t="str">
        <f>IFERROR(IF(Loan_Not_Paid*Values_Entered,Beginning_Balance,""),"")</f>
        <v/>
      </c>
      <c r="E185" s="37" t="str">
        <f>IFERROR(IF(Loan_Not_Paid*Values_Entered,Monthly_Payment,""),"")</f>
        <v/>
      </c>
      <c r="F185" s="37" t="str">
        <f>IFERROR(IF(Loan_Not_Paid*Values_Entered,Principal,""),"")</f>
        <v/>
      </c>
      <c r="G185" s="37" t="str">
        <f>IFERROR(IF(Loan_Not_Paid*Values_Entered,Interest,""),"")</f>
        <v/>
      </c>
      <c r="H185" s="37" t="str">
        <f>IFERROR(IF(Loan_Not_Paid*Values_Entered,Ending_Balance,""),"")</f>
        <v/>
      </c>
    </row>
    <row r="186" spans="2:8" x14ac:dyDescent="0.2">
      <c r="B186" s="35" t="str">
        <f>IFERROR(IF(Loan_Not_Paid*Values_Entered,Payment_Number,""),"")</f>
        <v/>
      </c>
      <c r="C186" s="36" t="str">
        <f>IFERROR(IF(Loan_Not_Paid*Values_Entered,Payment_Date,""),"")</f>
        <v/>
      </c>
      <c r="D186" s="37" t="str">
        <f>IFERROR(IF(Loan_Not_Paid*Values_Entered,Beginning_Balance,""),"")</f>
        <v/>
      </c>
      <c r="E186" s="37" t="str">
        <f>IFERROR(IF(Loan_Not_Paid*Values_Entered,Monthly_Payment,""),"")</f>
        <v/>
      </c>
      <c r="F186" s="37" t="str">
        <f>IFERROR(IF(Loan_Not_Paid*Values_Entered,Principal,""),"")</f>
        <v/>
      </c>
      <c r="G186" s="37" t="str">
        <f>IFERROR(IF(Loan_Not_Paid*Values_Entered,Interest,""),"")</f>
        <v/>
      </c>
      <c r="H186" s="37" t="str">
        <f>IFERROR(IF(Loan_Not_Paid*Values_Entered,Ending_Balance,""),"")</f>
        <v/>
      </c>
    </row>
    <row r="187" spans="2:8" x14ac:dyDescent="0.2">
      <c r="B187" s="35" t="str">
        <f>IFERROR(IF(Loan_Not_Paid*Values_Entered,Payment_Number,""),"")</f>
        <v/>
      </c>
      <c r="C187" s="36" t="str">
        <f>IFERROR(IF(Loan_Not_Paid*Values_Entered,Payment_Date,""),"")</f>
        <v/>
      </c>
      <c r="D187" s="37" t="str">
        <f>IFERROR(IF(Loan_Not_Paid*Values_Entered,Beginning_Balance,""),"")</f>
        <v/>
      </c>
      <c r="E187" s="37" t="str">
        <f>IFERROR(IF(Loan_Not_Paid*Values_Entered,Monthly_Payment,""),"")</f>
        <v/>
      </c>
      <c r="F187" s="37" t="str">
        <f>IFERROR(IF(Loan_Not_Paid*Values_Entered,Principal,""),"")</f>
        <v/>
      </c>
      <c r="G187" s="37" t="str">
        <f>IFERROR(IF(Loan_Not_Paid*Values_Entered,Interest,""),"")</f>
        <v/>
      </c>
      <c r="H187" s="37" t="str">
        <f>IFERROR(IF(Loan_Not_Paid*Values_Entered,Ending_Balance,""),"")</f>
        <v/>
      </c>
    </row>
    <row r="188" spans="2:8" x14ac:dyDescent="0.2">
      <c r="B188" s="35" t="str">
        <f>IFERROR(IF(Loan_Not_Paid*Values_Entered,Payment_Number,""),"")</f>
        <v/>
      </c>
      <c r="C188" s="36" t="str">
        <f>IFERROR(IF(Loan_Not_Paid*Values_Entered,Payment_Date,""),"")</f>
        <v/>
      </c>
      <c r="D188" s="37" t="str">
        <f>IFERROR(IF(Loan_Not_Paid*Values_Entered,Beginning_Balance,""),"")</f>
        <v/>
      </c>
      <c r="E188" s="37" t="str">
        <f>IFERROR(IF(Loan_Not_Paid*Values_Entered,Monthly_Payment,""),"")</f>
        <v/>
      </c>
      <c r="F188" s="37" t="str">
        <f>IFERROR(IF(Loan_Not_Paid*Values_Entered,Principal,""),"")</f>
        <v/>
      </c>
      <c r="G188" s="37" t="str">
        <f>IFERROR(IF(Loan_Not_Paid*Values_Entered,Interest,""),"")</f>
        <v/>
      </c>
      <c r="H188" s="37" t="str">
        <f>IFERROR(IF(Loan_Not_Paid*Values_Entered,Ending_Balance,""),"")</f>
        <v/>
      </c>
    </row>
    <row r="189" spans="2:8" x14ac:dyDescent="0.2">
      <c r="B189" s="35" t="str">
        <f>IFERROR(IF(Loan_Not_Paid*Values_Entered,Payment_Number,""),"")</f>
        <v/>
      </c>
      <c r="C189" s="36" t="str">
        <f>IFERROR(IF(Loan_Not_Paid*Values_Entered,Payment_Date,""),"")</f>
        <v/>
      </c>
      <c r="D189" s="37" t="str">
        <f>IFERROR(IF(Loan_Not_Paid*Values_Entered,Beginning_Balance,""),"")</f>
        <v/>
      </c>
      <c r="E189" s="37" t="str">
        <f>IFERROR(IF(Loan_Not_Paid*Values_Entered,Monthly_Payment,""),"")</f>
        <v/>
      </c>
      <c r="F189" s="37" t="str">
        <f>IFERROR(IF(Loan_Not_Paid*Values_Entered,Principal,""),"")</f>
        <v/>
      </c>
      <c r="G189" s="37" t="str">
        <f>IFERROR(IF(Loan_Not_Paid*Values_Entered,Interest,""),"")</f>
        <v/>
      </c>
      <c r="H189" s="37" t="str">
        <f>IFERROR(IF(Loan_Not_Paid*Values_Entered,Ending_Balance,""),"")</f>
        <v/>
      </c>
    </row>
    <row r="190" spans="2:8" x14ac:dyDescent="0.2">
      <c r="B190" s="35" t="str">
        <f>IFERROR(IF(Loan_Not_Paid*Values_Entered,Payment_Number,""),"")</f>
        <v/>
      </c>
      <c r="C190" s="36" t="str">
        <f>IFERROR(IF(Loan_Not_Paid*Values_Entered,Payment_Date,""),"")</f>
        <v/>
      </c>
      <c r="D190" s="37" t="str">
        <f>IFERROR(IF(Loan_Not_Paid*Values_Entered,Beginning_Balance,""),"")</f>
        <v/>
      </c>
      <c r="E190" s="37" t="str">
        <f>IFERROR(IF(Loan_Not_Paid*Values_Entered,Monthly_Payment,""),"")</f>
        <v/>
      </c>
      <c r="F190" s="37" t="str">
        <f>IFERROR(IF(Loan_Not_Paid*Values_Entered,Principal,""),"")</f>
        <v/>
      </c>
      <c r="G190" s="37" t="str">
        <f>IFERROR(IF(Loan_Not_Paid*Values_Entered,Interest,""),"")</f>
        <v/>
      </c>
      <c r="H190" s="37" t="str">
        <f>IFERROR(IF(Loan_Not_Paid*Values_Entered,Ending_Balance,""),"")</f>
        <v/>
      </c>
    </row>
    <row r="191" spans="2:8" x14ac:dyDescent="0.2">
      <c r="B191" s="35" t="str">
        <f>IFERROR(IF(Loan_Not_Paid*Values_Entered,Payment_Number,""),"")</f>
        <v/>
      </c>
      <c r="C191" s="36" t="str">
        <f>IFERROR(IF(Loan_Not_Paid*Values_Entered,Payment_Date,""),"")</f>
        <v/>
      </c>
      <c r="D191" s="37" t="str">
        <f>IFERROR(IF(Loan_Not_Paid*Values_Entered,Beginning_Balance,""),"")</f>
        <v/>
      </c>
      <c r="E191" s="37" t="str">
        <f>IFERROR(IF(Loan_Not_Paid*Values_Entered,Monthly_Payment,""),"")</f>
        <v/>
      </c>
      <c r="F191" s="37" t="str">
        <f>IFERROR(IF(Loan_Not_Paid*Values_Entered,Principal,""),"")</f>
        <v/>
      </c>
      <c r="G191" s="37" t="str">
        <f>IFERROR(IF(Loan_Not_Paid*Values_Entered,Interest,""),"")</f>
        <v/>
      </c>
      <c r="H191" s="37" t="str">
        <f>IFERROR(IF(Loan_Not_Paid*Values_Entered,Ending_Balance,""),"")</f>
        <v/>
      </c>
    </row>
    <row r="192" spans="2:8" x14ac:dyDescent="0.2">
      <c r="B192" s="35" t="str">
        <f>IFERROR(IF(Loan_Not_Paid*Values_Entered,Payment_Number,""),"")</f>
        <v/>
      </c>
      <c r="C192" s="36" t="str">
        <f>IFERROR(IF(Loan_Not_Paid*Values_Entered,Payment_Date,""),"")</f>
        <v/>
      </c>
      <c r="D192" s="37" t="str">
        <f>IFERROR(IF(Loan_Not_Paid*Values_Entered,Beginning_Balance,""),"")</f>
        <v/>
      </c>
      <c r="E192" s="37" t="str">
        <f>IFERROR(IF(Loan_Not_Paid*Values_Entered,Monthly_Payment,""),"")</f>
        <v/>
      </c>
      <c r="F192" s="37" t="str">
        <f>IFERROR(IF(Loan_Not_Paid*Values_Entered,Principal,""),"")</f>
        <v/>
      </c>
      <c r="G192" s="37" t="str">
        <f>IFERROR(IF(Loan_Not_Paid*Values_Entered,Interest,""),"")</f>
        <v/>
      </c>
      <c r="H192" s="37" t="str">
        <f>IFERROR(IF(Loan_Not_Paid*Values_Entered,Ending_Balance,""),"")</f>
        <v/>
      </c>
    </row>
    <row r="193" spans="2:8" x14ac:dyDescent="0.2">
      <c r="B193" s="35" t="str">
        <f>IFERROR(IF(Loan_Not_Paid*Values_Entered,Payment_Number,""),"")</f>
        <v/>
      </c>
      <c r="C193" s="36" t="str">
        <f>IFERROR(IF(Loan_Not_Paid*Values_Entered,Payment_Date,""),"")</f>
        <v/>
      </c>
      <c r="D193" s="37" t="str">
        <f>IFERROR(IF(Loan_Not_Paid*Values_Entered,Beginning_Balance,""),"")</f>
        <v/>
      </c>
      <c r="E193" s="37" t="str">
        <f>IFERROR(IF(Loan_Not_Paid*Values_Entered,Monthly_Payment,""),"")</f>
        <v/>
      </c>
      <c r="F193" s="37" t="str">
        <f>IFERROR(IF(Loan_Not_Paid*Values_Entered,Principal,""),"")</f>
        <v/>
      </c>
      <c r="G193" s="37" t="str">
        <f>IFERROR(IF(Loan_Not_Paid*Values_Entered,Interest,""),"")</f>
        <v/>
      </c>
      <c r="H193" s="37" t="str">
        <f>IFERROR(IF(Loan_Not_Paid*Values_Entered,Ending_Balance,""),"")</f>
        <v/>
      </c>
    </row>
    <row r="194" spans="2:8" x14ac:dyDescent="0.2">
      <c r="B194" s="35" t="str">
        <f>IFERROR(IF(Loan_Not_Paid*Values_Entered,Payment_Number,""),"")</f>
        <v/>
      </c>
      <c r="C194" s="36" t="str">
        <f>IFERROR(IF(Loan_Not_Paid*Values_Entered,Payment_Date,""),"")</f>
        <v/>
      </c>
      <c r="D194" s="37" t="str">
        <f>IFERROR(IF(Loan_Not_Paid*Values_Entered,Beginning_Balance,""),"")</f>
        <v/>
      </c>
      <c r="E194" s="37" t="str">
        <f>IFERROR(IF(Loan_Not_Paid*Values_Entered,Monthly_Payment,""),"")</f>
        <v/>
      </c>
      <c r="F194" s="37" t="str">
        <f>IFERROR(IF(Loan_Not_Paid*Values_Entered,Principal,""),"")</f>
        <v/>
      </c>
      <c r="G194" s="37" t="str">
        <f>IFERROR(IF(Loan_Not_Paid*Values_Entered,Interest,""),"")</f>
        <v/>
      </c>
      <c r="H194" s="37" t="str">
        <f>IFERROR(IF(Loan_Not_Paid*Values_Entered,Ending_Balance,""),"")</f>
        <v/>
      </c>
    </row>
    <row r="195" spans="2:8" x14ac:dyDescent="0.2">
      <c r="B195" s="35" t="str">
        <f>IFERROR(IF(Loan_Not_Paid*Values_Entered,Payment_Number,""),"")</f>
        <v/>
      </c>
      <c r="C195" s="36" t="str">
        <f>IFERROR(IF(Loan_Not_Paid*Values_Entered,Payment_Date,""),"")</f>
        <v/>
      </c>
      <c r="D195" s="37" t="str">
        <f>IFERROR(IF(Loan_Not_Paid*Values_Entered,Beginning_Balance,""),"")</f>
        <v/>
      </c>
      <c r="E195" s="37" t="str">
        <f>IFERROR(IF(Loan_Not_Paid*Values_Entered,Monthly_Payment,""),"")</f>
        <v/>
      </c>
      <c r="F195" s="37" t="str">
        <f>IFERROR(IF(Loan_Not_Paid*Values_Entered,Principal,""),"")</f>
        <v/>
      </c>
      <c r="G195" s="37" t="str">
        <f>IFERROR(IF(Loan_Not_Paid*Values_Entered,Interest,""),"")</f>
        <v/>
      </c>
      <c r="H195" s="37" t="str">
        <f>IFERROR(IF(Loan_Not_Paid*Values_Entered,Ending_Balance,""),"")</f>
        <v/>
      </c>
    </row>
    <row r="196" spans="2:8" x14ac:dyDescent="0.2">
      <c r="B196" s="35" t="str">
        <f>IFERROR(IF(Loan_Not_Paid*Values_Entered,Payment_Number,""),"")</f>
        <v/>
      </c>
      <c r="C196" s="36" t="str">
        <f>IFERROR(IF(Loan_Not_Paid*Values_Entered,Payment_Date,""),"")</f>
        <v/>
      </c>
      <c r="D196" s="37" t="str">
        <f>IFERROR(IF(Loan_Not_Paid*Values_Entered,Beginning_Balance,""),"")</f>
        <v/>
      </c>
      <c r="E196" s="37" t="str">
        <f>IFERROR(IF(Loan_Not_Paid*Values_Entered,Monthly_Payment,""),"")</f>
        <v/>
      </c>
      <c r="F196" s="37" t="str">
        <f>IFERROR(IF(Loan_Not_Paid*Values_Entered,Principal,""),"")</f>
        <v/>
      </c>
      <c r="G196" s="37" t="str">
        <f>IFERROR(IF(Loan_Not_Paid*Values_Entered,Interest,""),"")</f>
        <v/>
      </c>
      <c r="H196" s="37" t="str">
        <f>IFERROR(IF(Loan_Not_Paid*Values_Entered,Ending_Balance,""),"")</f>
        <v/>
      </c>
    </row>
    <row r="197" spans="2:8" x14ac:dyDescent="0.2">
      <c r="B197" s="35" t="str">
        <f>IFERROR(IF(Loan_Not_Paid*Values_Entered,Payment_Number,""),"")</f>
        <v/>
      </c>
      <c r="C197" s="36" t="str">
        <f>IFERROR(IF(Loan_Not_Paid*Values_Entered,Payment_Date,""),"")</f>
        <v/>
      </c>
      <c r="D197" s="37" t="str">
        <f>IFERROR(IF(Loan_Not_Paid*Values_Entered,Beginning_Balance,""),"")</f>
        <v/>
      </c>
      <c r="E197" s="37" t="str">
        <f>IFERROR(IF(Loan_Not_Paid*Values_Entered,Monthly_Payment,""),"")</f>
        <v/>
      </c>
      <c r="F197" s="37" t="str">
        <f>IFERROR(IF(Loan_Not_Paid*Values_Entered,Principal,""),"")</f>
        <v/>
      </c>
      <c r="G197" s="37" t="str">
        <f>IFERROR(IF(Loan_Not_Paid*Values_Entered,Interest,""),"")</f>
        <v/>
      </c>
      <c r="H197" s="37" t="str">
        <f>IFERROR(IF(Loan_Not_Paid*Values_Entered,Ending_Balance,""),"")</f>
        <v/>
      </c>
    </row>
    <row r="198" spans="2:8" x14ac:dyDescent="0.2">
      <c r="B198" s="35" t="str">
        <f>IFERROR(IF(Loan_Not_Paid*Values_Entered,Payment_Number,""),"")</f>
        <v/>
      </c>
      <c r="C198" s="36" t="str">
        <f>IFERROR(IF(Loan_Not_Paid*Values_Entered,Payment_Date,""),"")</f>
        <v/>
      </c>
      <c r="D198" s="37" t="str">
        <f>IFERROR(IF(Loan_Not_Paid*Values_Entered,Beginning_Balance,""),"")</f>
        <v/>
      </c>
      <c r="E198" s="37" t="str">
        <f>IFERROR(IF(Loan_Not_Paid*Values_Entered,Monthly_Payment,""),"")</f>
        <v/>
      </c>
      <c r="F198" s="37" t="str">
        <f>IFERROR(IF(Loan_Not_Paid*Values_Entered,Principal,""),"")</f>
        <v/>
      </c>
      <c r="G198" s="37" t="str">
        <f>IFERROR(IF(Loan_Not_Paid*Values_Entered,Interest,""),"")</f>
        <v/>
      </c>
      <c r="H198" s="37" t="str">
        <f>IFERROR(IF(Loan_Not_Paid*Values_Entered,Ending_Balance,""),"")</f>
        <v/>
      </c>
    </row>
    <row r="199" spans="2:8" x14ac:dyDescent="0.2">
      <c r="B199" s="35" t="str">
        <f>IFERROR(IF(Loan_Not_Paid*Values_Entered,Payment_Number,""),"")</f>
        <v/>
      </c>
      <c r="C199" s="36" t="str">
        <f>IFERROR(IF(Loan_Not_Paid*Values_Entered,Payment_Date,""),"")</f>
        <v/>
      </c>
      <c r="D199" s="37" t="str">
        <f>IFERROR(IF(Loan_Not_Paid*Values_Entered,Beginning_Balance,""),"")</f>
        <v/>
      </c>
      <c r="E199" s="37" t="str">
        <f>IFERROR(IF(Loan_Not_Paid*Values_Entered,Monthly_Payment,""),"")</f>
        <v/>
      </c>
      <c r="F199" s="37" t="str">
        <f>IFERROR(IF(Loan_Not_Paid*Values_Entered,Principal,""),"")</f>
        <v/>
      </c>
      <c r="G199" s="37" t="str">
        <f>IFERROR(IF(Loan_Not_Paid*Values_Entered,Interest,""),"")</f>
        <v/>
      </c>
      <c r="H199" s="37" t="str">
        <f>IFERROR(IF(Loan_Not_Paid*Values_Entered,Ending_Balance,""),"")</f>
        <v/>
      </c>
    </row>
    <row r="200" spans="2:8" x14ac:dyDescent="0.2">
      <c r="B200" s="35" t="str">
        <f>IFERROR(IF(Loan_Not_Paid*Values_Entered,Payment_Number,""),"")</f>
        <v/>
      </c>
      <c r="C200" s="36" t="str">
        <f>IFERROR(IF(Loan_Not_Paid*Values_Entered,Payment_Date,""),"")</f>
        <v/>
      </c>
      <c r="D200" s="37" t="str">
        <f>IFERROR(IF(Loan_Not_Paid*Values_Entered,Beginning_Balance,""),"")</f>
        <v/>
      </c>
      <c r="E200" s="37" t="str">
        <f>IFERROR(IF(Loan_Not_Paid*Values_Entered,Monthly_Payment,""),"")</f>
        <v/>
      </c>
      <c r="F200" s="37" t="str">
        <f>IFERROR(IF(Loan_Not_Paid*Values_Entered,Principal,""),"")</f>
        <v/>
      </c>
      <c r="G200" s="37" t="str">
        <f>IFERROR(IF(Loan_Not_Paid*Values_Entered,Interest,""),"")</f>
        <v/>
      </c>
      <c r="H200" s="37" t="str">
        <f>IFERROR(IF(Loan_Not_Paid*Values_Entered,Ending_Balance,""),"")</f>
        <v/>
      </c>
    </row>
    <row r="201" spans="2:8" x14ac:dyDescent="0.2">
      <c r="B201" s="35" t="str">
        <f>IFERROR(IF(Loan_Not_Paid*Values_Entered,Payment_Number,""),"")</f>
        <v/>
      </c>
      <c r="C201" s="36" t="str">
        <f>IFERROR(IF(Loan_Not_Paid*Values_Entered,Payment_Date,""),"")</f>
        <v/>
      </c>
      <c r="D201" s="37" t="str">
        <f>IFERROR(IF(Loan_Not_Paid*Values_Entered,Beginning_Balance,""),"")</f>
        <v/>
      </c>
      <c r="E201" s="37" t="str">
        <f>IFERROR(IF(Loan_Not_Paid*Values_Entered,Monthly_Payment,""),"")</f>
        <v/>
      </c>
      <c r="F201" s="37" t="str">
        <f>IFERROR(IF(Loan_Not_Paid*Values_Entered,Principal,""),"")</f>
        <v/>
      </c>
      <c r="G201" s="37" t="str">
        <f>IFERROR(IF(Loan_Not_Paid*Values_Entered,Interest,""),"")</f>
        <v/>
      </c>
      <c r="H201" s="37" t="str">
        <f>IFERROR(IF(Loan_Not_Paid*Values_Entered,Ending_Balance,""),"")</f>
        <v/>
      </c>
    </row>
    <row r="202" spans="2:8" x14ac:dyDescent="0.2">
      <c r="B202" s="35" t="str">
        <f>IFERROR(IF(Loan_Not_Paid*Values_Entered,Payment_Number,""),"")</f>
        <v/>
      </c>
      <c r="C202" s="36" t="str">
        <f>IFERROR(IF(Loan_Not_Paid*Values_Entered,Payment_Date,""),"")</f>
        <v/>
      </c>
      <c r="D202" s="37" t="str">
        <f>IFERROR(IF(Loan_Not_Paid*Values_Entered,Beginning_Balance,""),"")</f>
        <v/>
      </c>
      <c r="E202" s="37" t="str">
        <f>IFERROR(IF(Loan_Not_Paid*Values_Entered,Monthly_Payment,""),"")</f>
        <v/>
      </c>
      <c r="F202" s="37" t="str">
        <f>IFERROR(IF(Loan_Not_Paid*Values_Entered,Principal,""),"")</f>
        <v/>
      </c>
      <c r="G202" s="37" t="str">
        <f>IFERROR(IF(Loan_Not_Paid*Values_Entered,Interest,""),"")</f>
        <v/>
      </c>
      <c r="H202" s="37" t="str">
        <f>IFERROR(IF(Loan_Not_Paid*Values_Entered,Ending_Balance,""),"")</f>
        <v/>
      </c>
    </row>
    <row r="203" spans="2:8" x14ac:dyDescent="0.2">
      <c r="B203" s="35" t="str">
        <f>IFERROR(IF(Loan_Not_Paid*Values_Entered,Payment_Number,""),"")</f>
        <v/>
      </c>
      <c r="C203" s="36" t="str">
        <f>IFERROR(IF(Loan_Not_Paid*Values_Entered,Payment_Date,""),"")</f>
        <v/>
      </c>
      <c r="D203" s="37" t="str">
        <f>IFERROR(IF(Loan_Not_Paid*Values_Entered,Beginning_Balance,""),"")</f>
        <v/>
      </c>
      <c r="E203" s="37" t="str">
        <f>IFERROR(IF(Loan_Not_Paid*Values_Entered,Monthly_Payment,""),"")</f>
        <v/>
      </c>
      <c r="F203" s="37" t="str">
        <f>IFERROR(IF(Loan_Not_Paid*Values_Entered,Principal,""),"")</f>
        <v/>
      </c>
      <c r="G203" s="37" t="str">
        <f>IFERROR(IF(Loan_Not_Paid*Values_Entered,Interest,""),"")</f>
        <v/>
      </c>
      <c r="H203" s="37" t="str">
        <f>IFERROR(IF(Loan_Not_Paid*Values_Entered,Ending_Balance,""),"")</f>
        <v/>
      </c>
    </row>
    <row r="204" spans="2:8" x14ac:dyDescent="0.2">
      <c r="B204" s="35" t="str">
        <f>IFERROR(IF(Loan_Not_Paid*Values_Entered,Payment_Number,""),"")</f>
        <v/>
      </c>
      <c r="C204" s="36" t="str">
        <f>IFERROR(IF(Loan_Not_Paid*Values_Entered,Payment_Date,""),"")</f>
        <v/>
      </c>
      <c r="D204" s="37" t="str">
        <f>IFERROR(IF(Loan_Not_Paid*Values_Entered,Beginning_Balance,""),"")</f>
        <v/>
      </c>
      <c r="E204" s="37" t="str">
        <f>IFERROR(IF(Loan_Not_Paid*Values_Entered,Monthly_Payment,""),"")</f>
        <v/>
      </c>
      <c r="F204" s="37" t="str">
        <f>IFERROR(IF(Loan_Not_Paid*Values_Entered,Principal,""),"")</f>
        <v/>
      </c>
      <c r="G204" s="37" t="str">
        <f>IFERROR(IF(Loan_Not_Paid*Values_Entered,Interest,""),"")</f>
        <v/>
      </c>
      <c r="H204" s="37" t="str">
        <f>IFERROR(IF(Loan_Not_Paid*Values_Entered,Ending_Balance,""),"")</f>
        <v/>
      </c>
    </row>
    <row r="205" spans="2:8" x14ac:dyDescent="0.2">
      <c r="B205" s="35" t="str">
        <f>IFERROR(IF(Loan_Not_Paid*Values_Entered,Payment_Number,""),"")</f>
        <v/>
      </c>
      <c r="C205" s="36" t="str">
        <f>IFERROR(IF(Loan_Not_Paid*Values_Entered,Payment_Date,""),"")</f>
        <v/>
      </c>
      <c r="D205" s="37" t="str">
        <f>IFERROR(IF(Loan_Not_Paid*Values_Entered,Beginning_Balance,""),"")</f>
        <v/>
      </c>
      <c r="E205" s="37" t="str">
        <f>IFERROR(IF(Loan_Not_Paid*Values_Entered,Monthly_Payment,""),"")</f>
        <v/>
      </c>
      <c r="F205" s="37" t="str">
        <f>IFERROR(IF(Loan_Not_Paid*Values_Entered,Principal,""),"")</f>
        <v/>
      </c>
      <c r="G205" s="37" t="str">
        <f>IFERROR(IF(Loan_Not_Paid*Values_Entered,Interest,""),"")</f>
        <v/>
      </c>
      <c r="H205" s="37" t="str">
        <f>IFERROR(IF(Loan_Not_Paid*Values_Entered,Ending_Balance,""),"")</f>
        <v/>
      </c>
    </row>
    <row r="206" spans="2:8" x14ac:dyDescent="0.2">
      <c r="B206" s="35" t="str">
        <f>IFERROR(IF(Loan_Not_Paid*Values_Entered,Payment_Number,""),"")</f>
        <v/>
      </c>
      <c r="C206" s="36" t="str">
        <f>IFERROR(IF(Loan_Not_Paid*Values_Entered,Payment_Date,""),"")</f>
        <v/>
      </c>
      <c r="D206" s="37" t="str">
        <f>IFERROR(IF(Loan_Not_Paid*Values_Entered,Beginning_Balance,""),"")</f>
        <v/>
      </c>
      <c r="E206" s="37" t="str">
        <f>IFERROR(IF(Loan_Not_Paid*Values_Entered,Monthly_Payment,""),"")</f>
        <v/>
      </c>
      <c r="F206" s="37" t="str">
        <f>IFERROR(IF(Loan_Not_Paid*Values_Entered,Principal,""),"")</f>
        <v/>
      </c>
      <c r="G206" s="37" t="str">
        <f>IFERROR(IF(Loan_Not_Paid*Values_Entered,Interest,""),"")</f>
        <v/>
      </c>
      <c r="H206" s="37" t="str">
        <f>IFERROR(IF(Loan_Not_Paid*Values_Entered,Ending_Balance,""),"")</f>
        <v/>
      </c>
    </row>
    <row r="207" spans="2:8" x14ac:dyDescent="0.2">
      <c r="B207" s="35" t="str">
        <f>IFERROR(IF(Loan_Not_Paid*Values_Entered,Payment_Number,""),"")</f>
        <v/>
      </c>
      <c r="C207" s="36" t="str">
        <f>IFERROR(IF(Loan_Not_Paid*Values_Entered,Payment_Date,""),"")</f>
        <v/>
      </c>
      <c r="D207" s="37" t="str">
        <f>IFERROR(IF(Loan_Not_Paid*Values_Entered,Beginning_Balance,""),"")</f>
        <v/>
      </c>
      <c r="E207" s="37" t="str">
        <f>IFERROR(IF(Loan_Not_Paid*Values_Entered,Monthly_Payment,""),"")</f>
        <v/>
      </c>
      <c r="F207" s="37" t="str">
        <f>IFERROR(IF(Loan_Not_Paid*Values_Entered,Principal,""),"")</f>
        <v/>
      </c>
      <c r="G207" s="37" t="str">
        <f>IFERROR(IF(Loan_Not_Paid*Values_Entered,Interest,""),"")</f>
        <v/>
      </c>
      <c r="H207" s="37" t="str">
        <f>IFERROR(IF(Loan_Not_Paid*Values_Entered,Ending_Balance,""),"")</f>
        <v/>
      </c>
    </row>
    <row r="208" spans="2:8" x14ac:dyDescent="0.2">
      <c r="B208" s="35" t="str">
        <f>IFERROR(IF(Loan_Not_Paid*Values_Entered,Payment_Number,""),"")</f>
        <v/>
      </c>
      <c r="C208" s="36" t="str">
        <f>IFERROR(IF(Loan_Not_Paid*Values_Entered,Payment_Date,""),"")</f>
        <v/>
      </c>
      <c r="D208" s="37" t="str">
        <f>IFERROR(IF(Loan_Not_Paid*Values_Entered,Beginning_Balance,""),"")</f>
        <v/>
      </c>
      <c r="E208" s="37" t="str">
        <f>IFERROR(IF(Loan_Not_Paid*Values_Entered,Monthly_Payment,""),"")</f>
        <v/>
      </c>
      <c r="F208" s="37" t="str">
        <f>IFERROR(IF(Loan_Not_Paid*Values_Entered,Principal,""),"")</f>
        <v/>
      </c>
      <c r="G208" s="37" t="str">
        <f>IFERROR(IF(Loan_Not_Paid*Values_Entered,Interest,""),"")</f>
        <v/>
      </c>
      <c r="H208" s="37" t="str">
        <f>IFERROR(IF(Loan_Not_Paid*Values_Entered,Ending_Balance,""),"")</f>
        <v/>
      </c>
    </row>
    <row r="209" spans="2:8" x14ac:dyDescent="0.2">
      <c r="B209" s="35" t="str">
        <f>IFERROR(IF(Loan_Not_Paid*Values_Entered,Payment_Number,""),"")</f>
        <v/>
      </c>
      <c r="C209" s="36" t="str">
        <f>IFERROR(IF(Loan_Not_Paid*Values_Entered,Payment_Date,""),"")</f>
        <v/>
      </c>
      <c r="D209" s="37" t="str">
        <f>IFERROR(IF(Loan_Not_Paid*Values_Entered,Beginning_Balance,""),"")</f>
        <v/>
      </c>
      <c r="E209" s="37" t="str">
        <f>IFERROR(IF(Loan_Not_Paid*Values_Entered,Monthly_Payment,""),"")</f>
        <v/>
      </c>
      <c r="F209" s="37" t="str">
        <f>IFERROR(IF(Loan_Not_Paid*Values_Entered,Principal,""),"")</f>
        <v/>
      </c>
      <c r="G209" s="37" t="str">
        <f>IFERROR(IF(Loan_Not_Paid*Values_Entered,Interest,""),"")</f>
        <v/>
      </c>
      <c r="H209" s="37" t="str">
        <f>IFERROR(IF(Loan_Not_Paid*Values_Entered,Ending_Balance,""),"")</f>
        <v/>
      </c>
    </row>
    <row r="210" spans="2:8" x14ac:dyDescent="0.2">
      <c r="B210" s="35" t="str">
        <f>IFERROR(IF(Loan_Not_Paid*Values_Entered,Payment_Number,""),"")</f>
        <v/>
      </c>
      <c r="C210" s="36" t="str">
        <f>IFERROR(IF(Loan_Not_Paid*Values_Entered,Payment_Date,""),"")</f>
        <v/>
      </c>
      <c r="D210" s="37" t="str">
        <f>IFERROR(IF(Loan_Not_Paid*Values_Entered,Beginning_Balance,""),"")</f>
        <v/>
      </c>
      <c r="E210" s="37" t="str">
        <f>IFERROR(IF(Loan_Not_Paid*Values_Entered,Monthly_Payment,""),"")</f>
        <v/>
      </c>
      <c r="F210" s="37" t="str">
        <f>IFERROR(IF(Loan_Not_Paid*Values_Entered,Principal,""),"")</f>
        <v/>
      </c>
      <c r="G210" s="37" t="str">
        <f>IFERROR(IF(Loan_Not_Paid*Values_Entered,Interest,""),"")</f>
        <v/>
      </c>
      <c r="H210" s="37" t="str">
        <f>IFERROR(IF(Loan_Not_Paid*Values_Entered,Ending_Balance,""),"")</f>
        <v/>
      </c>
    </row>
    <row r="211" spans="2:8" x14ac:dyDescent="0.2">
      <c r="B211" s="35" t="str">
        <f>IFERROR(IF(Loan_Not_Paid*Values_Entered,Payment_Number,""),"")</f>
        <v/>
      </c>
      <c r="C211" s="36" t="str">
        <f>IFERROR(IF(Loan_Not_Paid*Values_Entered,Payment_Date,""),"")</f>
        <v/>
      </c>
      <c r="D211" s="37" t="str">
        <f>IFERROR(IF(Loan_Not_Paid*Values_Entered,Beginning_Balance,""),"")</f>
        <v/>
      </c>
      <c r="E211" s="37" t="str">
        <f>IFERROR(IF(Loan_Not_Paid*Values_Entered,Monthly_Payment,""),"")</f>
        <v/>
      </c>
      <c r="F211" s="37" t="str">
        <f>IFERROR(IF(Loan_Not_Paid*Values_Entered,Principal,""),"")</f>
        <v/>
      </c>
      <c r="G211" s="37" t="str">
        <f>IFERROR(IF(Loan_Not_Paid*Values_Entered,Interest,""),"")</f>
        <v/>
      </c>
      <c r="H211" s="37" t="str">
        <f>IFERROR(IF(Loan_Not_Paid*Values_Entered,Ending_Balance,""),"")</f>
        <v/>
      </c>
    </row>
    <row r="212" spans="2:8" x14ac:dyDescent="0.2">
      <c r="B212" s="35" t="str">
        <f>IFERROR(IF(Loan_Not_Paid*Values_Entered,Payment_Number,""),"")</f>
        <v/>
      </c>
      <c r="C212" s="36" t="str">
        <f>IFERROR(IF(Loan_Not_Paid*Values_Entered,Payment_Date,""),"")</f>
        <v/>
      </c>
      <c r="D212" s="37" t="str">
        <f>IFERROR(IF(Loan_Not_Paid*Values_Entered,Beginning_Balance,""),"")</f>
        <v/>
      </c>
      <c r="E212" s="37" t="str">
        <f>IFERROR(IF(Loan_Not_Paid*Values_Entered,Monthly_Payment,""),"")</f>
        <v/>
      </c>
      <c r="F212" s="37" t="str">
        <f>IFERROR(IF(Loan_Not_Paid*Values_Entered,Principal,""),"")</f>
        <v/>
      </c>
      <c r="G212" s="37" t="str">
        <f>IFERROR(IF(Loan_Not_Paid*Values_Entered,Interest,""),"")</f>
        <v/>
      </c>
      <c r="H212" s="37" t="str">
        <f>IFERROR(IF(Loan_Not_Paid*Values_Entered,Ending_Balance,""),"")</f>
        <v/>
      </c>
    </row>
    <row r="213" spans="2:8" x14ac:dyDescent="0.2">
      <c r="B213" s="35" t="str">
        <f>IFERROR(IF(Loan_Not_Paid*Values_Entered,Payment_Number,""),"")</f>
        <v/>
      </c>
      <c r="C213" s="36" t="str">
        <f>IFERROR(IF(Loan_Not_Paid*Values_Entered,Payment_Date,""),"")</f>
        <v/>
      </c>
      <c r="D213" s="37" t="str">
        <f>IFERROR(IF(Loan_Not_Paid*Values_Entered,Beginning_Balance,""),"")</f>
        <v/>
      </c>
      <c r="E213" s="37" t="str">
        <f>IFERROR(IF(Loan_Not_Paid*Values_Entered,Monthly_Payment,""),"")</f>
        <v/>
      </c>
      <c r="F213" s="37" t="str">
        <f>IFERROR(IF(Loan_Not_Paid*Values_Entered,Principal,""),"")</f>
        <v/>
      </c>
      <c r="G213" s="37" t="str">
        <f>IFERROR(IF(Loan_Not_Paid*Values_Entered,Interest,""),"")</f>
        <v/>
      </c>
      <c r="H213" s="37" t="str">
        <f>IFERROR(IF(Loan_Not_Paid*Values_Entered,Ending_Balance,""),"")</f>
        <v/>
      </c>
    </row>
    <row r="214" spans="2:8" x14ac:dyDescent="0.2">
      <c r="B214" s="35" t="str">
        <f>IFERROR(IF(Loan_Not_Paid*Values_Entered,Payment_Number,""),"")</f>
        <v/>
      </c>
      <c r="C214" s="36" t="str">
        <f>IFERROR(IF(Loan_Not_Paid*Values_Entered,Payment_Date,""),"")</f>
        <v/>
      </c>
      <c r="D214" s="37" t="str">
        <f>IFERROR(IF(Loan_Not_Paid*Values_Entered,Beginning_Balance,""),"")</f>
        <v/>
      </c>
      <c r="E214" s="37" t="str">
        <f>IFERROR(IF(Loan_Not_Paid*Values_Entered,Monthly_Payment,""),"")</f>
        <v/>
      </c>
      <c r="F214" s="37" t="str">
        <f>IFERROR(IF(Loan_Not_Paid*Values_Entered,Principal,""),"")</f>
        <v/>
      </c>
      <c r="G214" s="37" t="str">
        <f>IFERROR(IF(Loan_Not_Paid*Values_Entered,Interest,""),"")</f>
        <v/>
      </c>
      <c r="H214" s="37" t="str">
        <f>IFERROR(IF(Loan_Not_Paid*Values_Entered,Ending_Balance,""),"")</f>
        <v/>
      </c>
    </row>
    <row r="215" spans="2:8" x14ac:dyDescent="0.2">
      <c r="B215" s="35" t="str">
        <f>IFERROR(IF(Loan_Not_Paid*Values_Entered,Payment_Number,""),"")</f>
        <v/>
      </c>
      <c r="C215" s="36" t="str">
        <f>IFERROR(IF(Loan_Not_Paid*Values_Entered,Payment_Date,""),"")</f>
        <v/>
      </c>
      <c r="D215" s="37" t="str">
        <f>IFERROR(IF(Loan_Not_Paid*Values_Entered,Beginning_Balance,""),"")</f>
        <v/>
      </c>
      <c r="E215" s="37" t="str">
        <f>IFERROR(IF(Loan_Not_Paid*Values_Entered,Monthly_Payment,""),"")</f>
        <v/>
      </c>
      <c r="F215" s="37" t="str">
        <f>IFERROR(IF(Loan_Not_Paid*Values_Entered,Principal,""),"")</f>
        <v/>
      </c>
      <c r="G215" s="37" t="str">
        <f>IFERROR(IF(Loan_Not_Paid*Values_Entered,Interest,""),"")</f>
        <v/>
      </c>
      <c r="H215" s="37" t="str">
        <f>IFERROR(IF(Loan_Not_Paid*Values_Entered,Ending_Balance,""),"")</f>
        <v/>
      </c>
    </row>
    <row r="216" spans="2:8" x14ac:dyDescent="0.2">
      <c r="B216" s="35" t="str">
        <f>IFERROR(IF(Loan_Not_Paid*Values_Entered,Payment_Number,""),"")</f>
        <v/>
      </c>
      <c r="C216" s="36" t="str">
        <f>IFERROR(IF(Loan_Not_Paid*Values_Entered,Payment_Date,""),"")</f>
        <v/>
      </c>
      <c r="D216" s="37" t="str">
        <f>IFERROR(IF(Loan_Not_Paid*Values_Entered,Beginning_Balance,""),"")</f>
        <v/>
      </c>
      <c r="E216" s="37" t="str">
        <f>IFERROR(IF(Loan_Not_Paid*Values_Entered,Monthly_Payment,""),"")</f>
        <v/>
      </c>
      <c r="F216" s="37" t="str">
        <f>IFERROR(IF(Loan_Not_Paid*Values_Entered,Principal,""),"")</f>
        <v/>
      </c>
      <c r="G216" s="37" t="str">
        <f>IFERROR(IF(Loan_Not_Paid*Values_Entered,Interest,""),"")</f>
        <v/>
      </c>
      <c r="H216" s="37" t="str">
        <f>IFERROR(IF(Loan_Not_Paid*Values_Entered,Ending_Balance,""),"")</f>
        <v/>
      </c>
    </row>
    <row r="217" spans="2:8" x14ac:dyDescent="0.2">
      <c r="B217" s="35" t="str">
        <f>IFERROR(IF(Loan_Not_Paid*Values_Entered,Payment_Number,""),"")</f>
        <v/>
      </c>
      <c r="C217" s="36" t="str">
        <f>IFERROR(IF(Loan_Not_Paid*Values_Entered,Payment_Date,""),"")</f>
        <v/>
      </c>
      <c r="D217" s="37" t="str">
        <f>IFERROR(IF(Loan_Not_Paid*Values_Entered,Beginning_Balance,""),"")</f>
        <v/>
      </c>
      <c r="E217" s="37" t="str">
        <f>IFERROR(IF(Loan_Not_Paid*Values_Entered,Monthly_Payment,""),"")</f>
        <v/>
      </c>
      <c r="F217" s="37" t="str">
        <f>IFERROR(IF(Loan_Not_Paid*Values_Entered,Principal,""),"")</f>
        <v/>
      </c>
      <c r="G217" s="37" t="str">
        <f>IFERROR(IF(Loan_Not_Paid*Values_Entered,Interest,""),"")</f>
        <v/>
      </c>
      <c r="H217" s="37" t="str">
        <f>IFERROR(IF(Loan_Not_Paid*Values_Entered,Ending_Balance,""),"")</f>
        <v/>
      </c>
    </row>
    <row r="218" spans="2:8" x14ac:dyDescent="0.2">
      <c r="B218" s="35" t="str">
        <f>IFERROR(IF(Loan_Not_Paid*Values_Entered,Payment_Number,""),"")</f>
        <v/>
      </c>
      <c r="C218" s="36" t="str">
        <f>IFERROR(IF(Loan_Not_Paid*Values_Entered,Payment_Date,""),"")</f>
        <v/>
      </c>
      <c r="D218" s="37" t="str">
        <f>IFERROR(IF(Loan_Not_Paid*Values_Entered,Beginning_Balance,""),"")</f>
        <v/>
      </c>
      <c r="E218" s="37" t="str">
        <f>IFERROR(IF(Loan_Not_Paid*Values_Entered,Monthly_Payment,""),"")</f>
        <v/>
      </c>
      <c r="F218" s="37" t="str">
        <f>IFERROR(IF(Loan_Not_Paid*Values_Entered,Principal,""),"")</f>
        <v/>
      </c>
      <c r="G218" s="37" t="str">
        <f>IFERROR(IF(Loan_Not_Paid*Values_Entered,Interest,""),"")</f>
        <v/>
      </c>
      <c r="H218" s="37" t="str">
        <f>IFERROR(IF(Loan_Not_Paid*Values_Entered,Ending_Balance,""),"")</f>
        <v/>
      </c>
    </row>
    <row r="219" spans="2:8" x14ac:dyDescent="0.2">
      <c r="B219" s="35" t="str">
        <f>IFERROR(IF(Loan_Not_Paid*Values_Entered,Payment_Number,""),"")</f>
        <v/>
      </c>
      <c r="C219" s="36" t="str">
        <f>IFERROR(IF(Loan_Not_Paid*Values_Entered,Payment_Date,""),"")</f>
        <v/>
      </c>
      <c r="D219" s="37" t="str">
        <f>IFERROR(IF(Loan_Not_Paid*Values_Entered,Beginning_Balance,""),"")</f>
        <v/>
      </c>
      <c r="E219" s="37" t="str">
        <f>IFERROR(IF(Loan_Not_Paid*Values_Entered,Monthly_Payment,""),"")</f>
        <v/>
      </c>
      <c r="F219" s="37" t="str">
        <f>IFERROR(IF(Loan_Not_Paid*Values_Entered,Principal,""),"")</f>
        <v/>
      </c>
      <c r="G219" s="37" t="str">
        <f>IFERROR(IF(Loan_Not_Paid*Values_Entered,Interest,""),"")</f>
        <v/>
      </c>
      <c r="H219" s="37" t="str">
        <f>IFERROR(IF(Loan_Not_Paid*Values_Entered,Ending_Balance,""),"")</f>
        <v/>
      </c>
    </row>
    <row r="220" spans="2:8" x14ac:dyDescent="0.2">
      <c r="B220" s="35" t="str">
        <f>IFERROR(IF(Loan_Not_Paid*Values_Entered,Payment_Number,""),"")</f>
        <v/>
      </c>
      <c r="C220" s="36" t="str">
        <f>IFERROR(IF(Loan_Not_Paid*Values_Entered,Payment_Date,""),"")</f>
        <v/>
      </c>
      <c r="D220" s="37" t="str">
        <f>IFERROR(IF(Loan_Not_Paid*Values_Entered,Beginning_Balance,""),"")</f>
        <v/>
      </c>
      <c r="E220" s="37" t="str">
        <f>IFERROR(IF(Loan_Not_Paid*Values_Entered,Monthly_Payment,""),"")</f>
        <v/>
      </c>
      <c r="F220" s="37" t="str">
        <f>IFERROR(IF(Loan_Not_Paid*Values_Entered,Principal,""),"")</f>
        <v/>
      </c>
      <c r="G220" s="37" t="str">
        <f>IFERROR(IF(Loan_Not_Paid*Values_Entered,Interest,""),"")</f>
        <v/>
      </c>
      <c r="H220" s="37" t="str">
        <f>IFERROR(IF(Loan_Not_Paid*Values_Entered,Ending_Balance,""),"")</f>
        <v/>
      </c>
    </row>
    <row r="221" spans="2:8" x14ac:dyDescent="0.2">
      <c r="B221" s="35" t="str">
        <f>IFERROR(IF(Loan_Not_Paid*Values_Entered,Payment_Number,""),"")</f>
        <v/>
      </c>
      <c r="C221" s="36" t="str">
        <f>IFERROR(IF(Loan_Not_Paid*Values_Entered,Payment_Date,""),"")</f>
        <v/>
      </c>
      <c r="D221" s="37" t="str">
        <f>IFERROR(IF(Loan_Not_Paid*Values_Entered,Beginning_Balance,""),"")</f>
        <v/>
      </c>
      <c r="E221" s="37" t="str">
        <f>IFERROR(IF(Loan_Not_Paid*Values_Entered,Monthly_Payment,""),"")</f>
        <v/>
      </c>
      <c r="F221" s="37" t="str">
        <f>IFERROR(IF(Loan_Not_Paid*Values_Entered,Principal,""),"")</f>
        <v/>
      </c>
      <c r="G221" s="37" t="str">
        <f>IFERROR(IF(Loan_Not_Paid*Values_Entered,Interest,""),"")</f>
        <v/>
      </c>
      <c r="H221" s="37" t="str">
        <f>IFERROR(IF(Loan_Not_Paid*Values_Entered,Ending_Balance,""),"")</f>
        <v/>
      </c>
    </row>
    <row r="222" spans="2:8" x14ac:dyDescent="0.2">
      <c r="B222" s="35" t="str">
        <f>IFERROR(IF(Loan_Not_Paid*Values_Entered,Payment_Number,""),"")</f>
        <v/>
      </c>
      <c r="C222" s="36" t="str">
        <f>IFERROR(IF(Loan_Not_Paid*Values_Entered,Payment_Date,""),"")</f>
        <v/>
      </c>
      <c r="D222" s="37" t="str">
        <f>IFERROR(IF(Loan_Not_Paid*Values_Entered,Beginning_Balance,""),"")</f>
        <v/>
      </c>
      <c r="E222" s="37" t="str">
        <f>IFERROR(IF(Loan_Not_Paid*Values_Entered,Monthly_Payment,""),"")</f>
        <v/>
      </c>
      <c r="F222" s="37" t="str">
        <f>IFERROR(IF(Loan_Not_Paid*Values_Entered,Principal,""),"")</f>
        <v/>
      </c>
      <c r="G222" s="37" t="str">
        <f>IFERROR(IF(Loan_Not_Paid*Values_Entered,Interest,""),"")</f>
        <v/>
      </c>
      <c r="H222" s="37" t="str">
        <f>IFERROR(IF(Loan_Not_Paid*Values_Entered,Ending_Balance,""),"")</f>
        <v/>
      </c>
    </row>
    <row r="223" spans="2:8" x14ac:dyDescent="0.2">
      <c r="B223" s="35" t="str">
        <f>IFERROR(IF(Loan_Not_Paid*Values_Entered,Payment_Number,""),"")</f>
        <v/>
      </c>
      <c r="C223" s="36" t="str">
        <f>IFERROR(IF(Loan_Not_Paid*Values_Entered,Payment_Date,""),"")</f>
        <v/>
      </c>
      <c r="D223" s="37" t="str">
        <f>IFERROR(IF(Loan_Not_Paid*Values_Entered,Beginning_Balance,""),"")</f>
        <v/>
      </c>
      <c r="E223" s="37" t="str">
        <f>IFERROR(IF(Loan_Not_Paid*Values_Entered,Monthly_Payment,""),"")</f>
        <v/>
      </c>
      <c r="F223" s="37" t="str">
        <f>IFERROR(IF(Loan_Not_Paid*Values_Entered,Principal,""),"")</f>
        <v/>
      </c>
      <c r="G223" s="37" t="str">
        <f>IFERROR(IF(Loan_Not_Paid*Values_Entered,Interest,""),"")</f>
        <v/>
      </c>
      <c r="H223" s="37" t="str">
        <f>IFERROR(IF(Loan_Not_Paid*Values_Entered,Ending_Balance,""),"")</f>
        <v/>
      </c>
    </row>
    <row r="224" spans="2:8" x14ac:dyDescent="0.2">
      <c r="B224" s="35" t="str">
        <f>IFERROR(IF(Loan_Not_Paid*Values_Entered,Payment_Number,""),"")</f>
        <v/>
      </c>
      <c r="C224" s="36" t="str">
        <f>IFERROR(IF(Loan_Not_Paid*Values_Entered,Payment_Date,""),"")</f>
        <v/>
      </c>
      <c r="D224" s="37" t="str">
        <f>IFERROR(IF(Loan_Not_Paid*Values_Entered,Beginning_Balance,""),"")</f>
        <v/>
      </c>
      <c r="E224" s="37" t="str">
        <f>IFERROR(IF(Loan_Not_Paid*Values_Entered,Monthly_Payment,""),"")</f>
        <v/>
      </c>
      <c r="F224" s="37" t="str">
        <f>IFERROR(IF(Loan_Not_Paid*Values_Entered,Principal,""),"")</f>
        <v/>
      </c>
      <c r="G224" s="37" t="str">
        <f>IFERROR(IF(Loan_Not_Paid*Values_Entered,Interest,""),"")</f>
        <v/>
      </c>
      <c r="H224" s="37" t="str">
        <f>IFERROR(IF(Loan_Not_Paid*Values_Entered,Ending_Balance,""),"")</f>
        <v/>
      </c>
    </row>
    <row r="225" spans="2:8" x14ac:dyDescent="0.2">
      <c r="B225" s="35" t="str">
        <f>IFERROR(IF(Loan_Not_Paid*Values_Entered,Payment_Number,""),"")</f>
        <v/>
      </c>
      <c r="C225" s="36" t="str">
        <f>IFERROR(IF(Loan_Not_Paid*Values_Entered,Payment_Date,""),"")</f>
        <v/>
      </c>
      <c r="D225" s="37" t="str">
        <f>IFERROR(IF(Loan_Not_Paid*Values_Entered,Beginning_Balance,""),"")</f>
        <v/>
      </c>
      <c r="E225" s="37" t="str">
        <f>IFERROR(IF(Loan_Not_Paid*Values_Entered,Monthly_Payment,""),"")</f>
        <v/>
      </c>
      <c r="F225" s="37" t="str">
        <f>IFERROR(IF(Loan_Not_Paid*Values_Entered,Principal,""),"")</f>
        <v/>
      </c>
      <c r="G225" s="37" t="str">
        <f>IFERROR(IF(Loan_Not_Paid*Values_Entered,Interest,""),"")</f>
        <v/>
      </c>
      <c r="H225" s="37" t="str">
        <f>IFERROR(IF(Loan_Not_Paid*Values_Entered,Ending_Balance,""),"")</f>
        <v/>
      </c>
    </row>
    <row r="226" spans="2:8" x14ac:dyDescent="0.2">
      <c r="B226" s="35" t="str">
        <f>IFERROR(IF(Loan_Not_Paid*Values_Entered,Payment_Number,""),"")</f>
        <v/>
      </c>
      <c r="C226" s="36" t="str">
        <f>IFERROR(IF(Loan_Not_Paid*Values_Entered,Payment_Date,""),"")</f>
        <v/>
      </c>
      <c r="D226" s="37" t="str">
        <f>IFERROR(IF(Loan_Not_Paid*Values_Entered,Beginning_Balance,""),"")</f>
        <v/>
      </c>
      <c r="E226" s="37" t="str">
        <f>IFERROR(IF(Loan_Not_Paid*Values_Entered,Monthly_Payment,""),"")</f>
        <v/>
      </c>
      <c r="F226" s="37" t="str">
        <f>IFERROR(IF(Loan_Not_Paid*Values_Entered,Principal,""),"")</f>
        <v/>
      </c>
      <c r="G226" s="37" t="str">
        <f>IFERROR(IF(Loan_Not_Paid*Values_Entered,Interest,""),"")</f>
        <v/>
      </c>
      <c r="H226" s="37" t="str">
        <f>IFERROR(IF(Loan_Not_Paid*Values_Entered,Ending_Balance,""),"")</f>
        <v/>
      </c>
    </row>
    <row r="227" spans="2:8" x14ac:dyDescent="0.2">
      <c r="B227" s="35" t="str">
        <f>IFERROR(IF(Loan_Not_Paid*Values_Entered,Payment_Number,""),"")</f>
        <v/>
      </c>
      <c r="C227" s="36" t="str">
        <f>IFERROR(IF(Loan_Not_Paid*Values_Entered,Payment_Date,""),"")</f>
        <v/>
      </c>
      <c r="D227" s="37" t="str">
        <f>IFERROR(IF(Loan_Not_Paid*Values_Entered,Beginning_Balance,""),"")</f>
        <v/>
      </c>
      <c r="E227" s="37" t="str">
        <f>IFERROR(IF(Loan_Not_Paid*Values_Entered,Monthly_Payment,""),"")</f>
        <v/>
      </c>
      <c r="F227" s="37" t="str">
        <f>IFERROR(IF(Loan_Not_Paid*Values_Entered,Principal,""),"")</f>
        <v/>
      </c>
      <c r="G227" s="37" t="str">
        <f>IFERROR(IF(Loan_Not_Paid*Values_Entered,Interest,""),"")</f>
        <v/>
      </c>
      <c r="H227" s="37" t="str">
        <f>IFERROR(IF(Loan_Not_Paid*Values_Entered,Ending_Balance,""),"")</f>
        <v/>
      </c>
    </row>
    <row r="228" spans="2:8" x14ac:dyDescent="0.2">
      <c r="B228" s="35" t="str">
        <f>IFERROR(IF(Loan_Not_Paid*Values_Entered,Payment_Number,""),"")</f>
        <v/>
      </c>
      <c r="C228" s="36" t="str">
        <f>IFERROR(IF(Loan_Not_Paid*Values_Entered,Payment_Date,""),"")</f>
        <v/>
      </c>
      <c r="D228" s="37" t="str">
        <f>IFERROR(IF(Loan_Not_Paid*Values_Entered,Beginning_Balance,""),"")</f>
        <v/>
      </c>
      <c r="E228" s="37" t="str">
        <f>IFERROR(IF(Loan_Not_Paid*Values_Entered,Monthly_Payment,""),"")</f>
        <v/>
      </c>
      <c r="F228" s="37" t="str">
        <f>IFERROR(IF(Loan_Not_Paid*Values_Entered,Principal,""),"")</f>
        <v/>
      </c>
      <c r="G228" s="37" t="str">
        <f>IFERROR(IF(Loan_Not_Paid*Values_Entered,Interest,""),"")</f>
        <v/>
      </c>
      <c r="H228" s="37" t="str">
        <f>IFERROR(IF(Loan_Not_Paid*Values_Entered,Ending_Balance,""),"")</f>
        <v/>
      </c>
    </row>
    <row r="229" spans="2:8" x14ac:dyDescent="0.2">
      <c r="B229" s="35" t="str">
        <f>IFERROR(IF(Loan_Not_Paid*Values_Entered,Payment_Number,""),"")</f>
        <v/>
      </c>
      <c r="C229" s="36" t="str">
        <f>IFERROR(IF(Loan_Not_Paid*Values_Entered,Payment_Date,""),"")</f>
        <v/>
      </c>
      <c r="D229" s="37" t="str">
        <f>IFERROR(IF(Loan_Not_Paid*Values_Entered,Beginning_Balance,""),"")</f>
        <v/>
      </c>
      <c r="E229" s="37" t="str">
        <f>IFERROR(IF(Loan_Not_Paid*Values_Entered,Monthly_Payment,""),"")</f>
        <v/>
      </c>
      <c r="F229" s="37" t="str">
        <f>IFERROR(IF(Loan_Not_Paid*Values_Entered,Principal,""),"")</f>
        <v/>
      </c>
      <c r="G229" s="37" t="str">
        <f>IFERROR(IF(Loan_Not_Paid*Values_Entered,Interest,""),"")</f>
        <v/>
      </c>
      <c r="H229" s="37" t="str">
        <f>IFERROR(IF(Loan_Not_Paid*Values_Entered,Ending_Balance,""),"")</f>
        <v/>
      </c>
    </row>
    <row r="230" spans="2:8" x14ac:dyDescent="0.2">
      <c r="B230" s="35" t="str">
        <f>IFERROR(IF(Loan_Not_Paid*Values_Entered,Payment_Number,""),"")</f>
        <v/>
      </c>
      <c r="C230" s="36" t="str">
        <f>IFERROR(IF(Loan_Not_Paid*Values_Entered,Payment_Date,""),"")</f>
        <v/>
      </c>
      <c r="D230" s="37" t="str">
        <f>IFERROR(IF(Loan_Not_Paid*Values_Entered,Beginning_Balance,""),"")</f>
        <v/>
      </c>
      <c r="E230" s="37" t="str">
        <f>IFERROR(IF(Loan_Not_Paid*Values_Entered,Monthly_Payment,""),"")</f>
        <v/>
      </c>
      <c r="F230" s="37" t="str">
        <f>IFERROR(IF(Loan_Not_Paid*Values_Entered,Principal,""),"")</f>
        <v/>
      </c>
      <c r="G230" s="37" t="str">
        <f>IFERROR(IF(Loan_Not_Paid*Values_Entered,Interest,""),"")</f>
        <v/>
      </c>
      <c r="H230" s="37" t="str">
        <f>IFERROR(IF(Loan_Not_Paid*Values_Entered,Ending_Balance,""),"")</f>
        <v/>
      </c>
    </row>
    <row r="231" spans="2:8" x14ac:dyDescent="0.2">
      <c r="B231" s="35" t="str">
        <f>IFERROR(IF(Loan_Not_Paid*Values_Entered,Payment_Number,""),"")</f>
        <v/>
      </c>
      <c r="C231" s="36" t="str">
        <f>IFERROR(IF(Loan_Not_Paid*Values_Entered,Payment_Date,""),"")</f>
        <v/>
      </c>
      <c r="D231" s="37" t="str">
        <f>IFERROR(IF(Loan_Not_Paid*Values_Entered,Beginning_Balance,""),"")</f>
        <v/>
      </c>
      <c r="E231" s="37" t="str">
        <f>IFERROR(IF(Loan_Not_Paid*Values_Entered,Monthly_Payment,""),"")</f>
        <v/>
      </c>
      <c r="F231" s="37" t="str">
        <f>IFERROR(IF(Loan_Not_Paid*Values_Entered,Principal,""),"")</f>
        <v/>
      </c>
      <c r="G231" s="37" t="str">
        <f>IFERROR(IF(Loan_Not_Paid*Values_Entered,Interest,""),"")</f>
        <v/>
      </c>
      <c r="H231" s="37" t="str">
        <f>IFERROR(IF(Loan_Not_Paid*Values_Entered,Ending_Balance,""),"")</f>
        <v/>
      </c>
    </row>
    <row r="232" spans="2:8" x14ac:dyDescent="0.2">
      <c r="B232" s="35" t="str">
        <f>IFERROR(IF(Loan_Not_Paid*Values_Entered,Payment_Number,""),"")</f>
        <v/>
      </c>
      <c r="C232" s="36" t="str">
        <f>IFERROR(IF(Loan_Not_Paid*Values_Entered,Payment_Date,""),"")</f>
        <v/>
      </c>
      <c r="D232" s="37" t="str">
        <f>IFERROR(IF(Loan_Not_Paid*Values_Entered,Beginning_Balance,""),"")</f>
        <v/>
      </c>
      <c r="E232" s="37" t="str">
        <f>IFERROR(IF(Loan_Not_Paid*Values_Entered,Monthly_Payment,""),"")</f>
        <v/>
      </c>
      <c r="F232" s="37" t="str">
        <f>IFERROR(IF(Loan_Not_Paid*Values_Entered,Principal,""),"")</f>
        <v/>
      </c>
      <c r="G232" s="37" t="str">
        <f>IFERROR(IF(Loan_Not_Paid*Values_Entered,Interest,""),"")</f>
        <v/>
      </c>
      <c r="H232" s="37" t="str">
        <f>IFERROR(IF(Loan_Not_Paid*Values_Entered,Ending_Balance,""),"")</f>
        <v/>
      </c>
    </row>
    <row r="233" spans="2:8" x14ac:dyDescent="0.2">
      <c r="B233" s="35" t="str">
        <f>IFERROR(IF(Loan_Not_Paid*Values_Entered,Payment_Number,""),"")</f>
        <v/>
      </c>
      <c r="C233" s="36" t="str">
        <f>IFERROR(IF(Loan_Not_Paid*Values_Entered,Payment_Date,""),"")</f>
        <v/>
      </c>
      <c r="D233" s="37" t="str">
        <f>IFERROR(IF(Loan_Not_Paid*Values_Entered,Beginning_Balance,""),"")</f>
        <v/>
      </c>
      <c r="E233" s="37" t="str">
        <f>IFERROR(IF(Loan_Not_Paid*Values_Entered,Monthly_Payment,""),"")</f>
        <v/>
      </c>
      <c r="F233" s="37" t="str">
        <f>IFERROR(IF(Loan_Not_Paid*Values_Entered,Principal,""),"")</f>
        <v/>
      </c>
      <c r="G233" s="37" t="str">
        <f>IFERROR(IF(Loan_Not_Paid*Values_Entered,Interest,""),"")</f>
        <v/>
      </c>
      <c r="H233" s="37" t="str">
        <f>IFERROR(IF(Loan_Not_Paid*Values_Entered,Ending_Balance,""),"")</f>
        <v/>
      </c>
    </row>
    <row r="234" spans="2:8" x14ac:dyDescent="0.2">
      <c r="B234" s="35" t="str">
        <f>IFERROR(IF(Loan_Not_Paid*Values_Entered,Payment_Number,""),"")</f>
        <v/>
      </c>
      <c r="C234" s="36" t="str">
        <f>IFERROR(IF(Loan_Not_Paid*Values_Entered,Payment_Date,""),"")</f>
        <v/>
      </c>
      <c r="D234" s="37" t="str">
        <f>IFERROR(IF(Loan_Not_Paid*Values_Entered,Beginning_Balance,""),"")</f>
        <v/>
      </c>
      <c r="E234" s="37" t="str">
        <f>IFERROR(IF(Loan_Not_Paid*Values_Entered,Monthly_Payment,""),"")</f>
        <v/>
      </c>
      <c r="F234" s="37" t="str">
        <f>IFERROR(IF(Loan_Not_Paid*Values_Entered,Principal,""),"")</f>
        <v/>
      </c>
      <c r="G234" s="37" t="str">
        <f>IFERROR(IF(Loan_Not_Paid*Values_Entered,Interest,""),"")</f>
        <v/>
      </c>
      <c r="H234" s="37" t="str">
        <f>IFERROR(IF(Loan_Not_Paid*Values_Entered,Ending_Balance,""),"")</f>
        <v/>
      </c>
    </row>
    <row r="235" spans="2:8" x14ac:dyDescent="0.2">
      <c r="B235" s="35" t="str">
        <f>IFERROR(IF(Loan_Not_Paid*Values_Entered,Payment_Number,""),"")</f>
        <v/>
      </c>
      <c r="C235" s="36" t="str">
        <f>IFERROR(IF(Loan_Not_Paid*Values_Entered,Payment_Date,""),"")</f>
        <v/>
      </c>
      <c r="D235" s="37" t="str">
        <f>IFERROR(IF(Loan_Not_Paid*Values_Entered,Beginning_Balance,""),"")</f>
        <v/>
      </c>
      <c r="E235" s="37" t="str">
        <f>IFERROR(IF(Loan_Not_Paid*Values_Entered,Monthly_Payment,""),"")</f>
        <v/>
      </c>
      <c r="F235" s="37" t="str">
        <f>IFERROR(IF(Loan_Not_Paid*Values_Entered,Principal,""),"")</f>
        <v/>
      </c>
      <c r="G235" s="37" t="str">
        <f>IFERROR(IF(Loan_Not_Paid*Values_Entered,Interest,""),"")</f>
        <v/>
      </c>
      <c r="H235" s="37" t="str">
        <f>IFERROR(IF(Loan_Not_Paid*Values_Entered,Ending_Balance,""),"")</f>
        <v/>
      </c>
    </row>
    <row r="236" spans="2:8" x14ac:dyDescent="0.2">
      <c r="B236" s="35" t="str">
        <f>IFERROR(IF(Loan_Not_Paid*Values_Entered,Payment_Number,""),"")</f>
        <v/>
      </c>
      <c r="C236" s="36" t="str">
        <f>IFERROR(IF(Loan_Not_Paid*Values_Entered,Payment_Date,""),"")</f>
        <v/>
      </c>
      <c r="D236" s="37" t="str">
        <f>IFERROR(IF(Loan_Not_Paid*Values_Entered,Beginning_Balance,""),"")</f>
        <v/>
      </c>
      <c r="E236" s="37" t="str">
        <f>IFERROR(IF(Loan_Not_Paid*Values_Entered,Monthly_Payment,""),"")</f>
        <v/>
      </c>
      <c r="F236" s="37" t="str">
        <f>IFERROR(IF(Loan_Not_Paid*Values_Entered,Principal,""),"")</f>
        <v/>
      </c>
      <c r="G236" s="37" t="str">
        <f>IFERROR(IF(Loan_Not_Paid*Values_Entered,Interest,""),"")</f>
        <v/>
      </c>
      <c r="H236" s="37" t="str">
        <f>IFERROR(IF(Loan_Not_Paid*Values_Entered,Ending_Balance,""),"")</f>
        <v/>
      </c>
    </row>
    <row r="237" spans="2:8" x14ac:dyDescent="0.2">
      <c r="B237" s="35" t="str">
        <f>IFERROR(IF(Loan_Not_Paid*Values_Entered,Payment_Number,""),"")</f>
        <v/>
      </c>
      <c r="C237" s="36" t="str">
        <f>IFERROR(IF(Loan_Not_Paid*Values_Entered,Payment_Date,""),"")</f>
        <v/>
      </c>
      <c r="D237" s="37" t="str">
        <f>IFERROR(IF(Loan_Not_Paid*Values_Entered,Beginning_Balance,""),"")</f>
        <v/>
      </c>
      <c r="E237" s="37" t="str">
        <f>IFERROR(IF(Loan_Not_Paid*Values_Entered,Monthly_Payment,""),"")</f>
        <v/>
      </c>
      <c r="F237" s="37" t="str">
        <f>IFERROR(IF(Loan_Not_Paid*Values_Entered,Principal,""),"")</f>
        <v/>
      </c>
      <c r="G237" s="37" t="str">
        <f>IFERROR(IF(Loan_Not_Paid*Values_Entered,Interest,""),"")</f>
        <v/>
      </c>
      <c r="H237" s="37" t="str">
        <f>IFERROR(IF(Loan_Not_Paid*Values_Entered,Ending_Balance,""),"")</f>
        <v/>
      </c>
    </row>
    <row r="238" spans="2:8" x14ac:dyDescent="0.2">
      <c r="B238" s="35" t="str">
        <f>IFERROR(IF(Loan_Not_Paid*Values_Entered,Payment_Number,""),"")</f>
        <v/>
      </c>
      <c r="C238" s="36" t="str">
        <f>IFERROR(IF(Loan_Not_Paid*Values_Entered,Payment_Date,""),"")</f>
        <v/>
      </c>
      <c r="D238" s="37" t="str">
        <f>IFERROR(IF(Loan_Not_Paid*Values_Entered,Beginning_Balance,""),"")</f>
        <v/>
      </c>
      <c r="E238" s="37" t="str">
        <f>IFERROR(IF(Loan_Not_Paid*Values_Entered,Monthly_Payment,""),"")</f>
        <v/>
      </c>
      <c r="F238" s="37" t="str">
        <f>IFERROR(IF(Loan_Not_Paid*Values_Entered,Principal,""),"")</f>
        <v/>
      </c>
      <c r="G238" s="37" t="str">
        <f>IFERROR(IF(Loan_Not_Paid*Values_Entered,Interest,""),"")</f>
        <v/>
      </c>
      <c r="H238" s="37" t="str">
        <f>IFERROR(IF(Loan_Not_Paid*Values_Entered,Ending_Balance,""),"")</f>
        <v/>
      </c>
    </row>
    <row r="239" spans="2:8" x14ac:dyDescent="0.2">
      <c r="B239" s="35" t="str">
        <f>IFERROR(IF(Loan_Not_Paid*Values_Entered,Payment_Number,""),"")</f>
        <v/>
      </c>
      <c r="C239" s="36" t="str">
        <f>IFERROR(IF(Loan_Not_Paid*Values_Entered,Payment_Date,""),"")</f>
        <v/>
      </c>
      <c r="D239" s="37" t="str">
        <f>IFERROR(IF(Loan_Not_Paid*Values_Entered,Beginning_Balance,""),"")</f>
        <v/>
      </c>
      <c r="E239" s="37" t="str">
        <f>IFERROR(IF(Loan_Not_Paid*Values_Entered,Monthly_Payment,""),"")</f>
        <v/>
      </c>
      <c r="F239" s="37" t="str">
        <f>IFERROR(IF(Loan_Not_Paid*Values_Entered,Principal,""),"")</f>
        <v/>
      </c>
      <c r="G239" s="37" t="str">
        <f>IFERROR(IF(Loan_Not_Paid*Values_Entered,Interest,""),"")</f>
        <v/>
      </c>
      <c r="H239" s="37" t="str">
        <f>IFERROR(IF(Loan_Not_Paid*Values_Entered,Ending_Balance,""),"")</f>
        <v/>
      </c>
    </row>
    <row r="240" spans="2:8" x14ac:dyDescent="0.2">
      <c r="B240" s="35" t="str">
        <f>IFERROR(IF(Loan_Not_Paid*Values_Entered,Payment_Number,""),"")</f>
        <v/>
      </c>
      <c r="C240" s="36" t="str">
        <f>IFERROR(IF(Loan_Not_Paid*Values_Entered,Payment_Date,""),"")</f>
        <v/>
      </c>
      <c r="D240" s="37" t="str">
        <f>IFERROR(IF(Loan_Not_Paid*Values_Entered,Beginning_Balance,""),"")</f>
        <v/>
      </c>
      <c r="E240" s="37" t="str">
        <f>IFERROR(IF(Loan_Not_Paid*Values_Entered,Monthly_Payment,""),"")</f>
        <v/>
      </c>
      <c r="F240" s="37" t="str">
        <f>IFERROR(IF(Loan_Not_Paid*Values_Entered,Principal,""),"")</f>
        <v/>
      </c>
      <c r="G240" s="37" t="str">
        <f>IFERROR(IF(Loan_Not_Paid*Values_Entered,Interest,""),"")</f>
        <v/>
      </c>
      <c r="H240" s="37" t="str">
        <f>IFERROR(IF(Loan_Not_Paid*Values_Entered,Ending_Balance,""),"")</f>
        <v/>
      </c>
    </row>
    <row r="241" spans="2:8" x14ac:dyDescent="0.2">
      <c r="B241" s="35" t="str">
        <f>IFERROR(IF(Loan_Not_Paid*Values_Entered,Payment_Number,""),"")</f>
        <v/>
      </c>
      <c r="C241" s="36" t="str">
        <f>IFERROR(IF(Loan_Not_Paid*Values_Entered,Payment_Date,""),"")</f>
        <v/>
      </c>
      <c r="D241" s="37" t="str">
        <f>IFERROR(IF(Loan_Not_Paid*Values_Entered,Beginning_Balance,""),"")</f>
        <v/>
      </c>
      <c r="E241" s="37" t="str">
        <f>IFERROR(IF(Loan_Not_Paid*Values_Entered,Monthly_Payment,""),"")</f>
        <v/>
      </c>
      <c r="F241" s="37" t="str">
        <f>IFERROR(IF(Loan_Not_Paid*Values_Entered,Principal,""),"")</f>
        <v/>
      </c>
      <c r="G241" s="37" t="str">
        <f>IFERROR(IF(Loan_Not_Paid*Values_Entered,Interest,""),"")</f>
        <v/>
      </c>
      <c r="H241" s="37" t="str">
        <f>IFERROR(IF(Loan_Not_Paid*Values_Entered,Ending_Balance,""),"")</f>
        <v/>
      </c>
    </row>
    <row r="242" spans="2:8" x14ac:dyDescent="0.2">
      <c r="B242" s="35" t="str">
        <f>IFERROR(IF(Loan_Not_Paid*Values_Entered,Payment_Number,""),"")</f>
        <v/>
      </c>
      <c r="C242" s="36" t="str">
        <f>IFERROR(IF(Loan_Not_Paid*Values_Entered,Payment_Date,""),"")</f>
        <v/>
      </c>
      <c r="D242" s="37" t="str">
        <f>IFERROR(IF(Loan_Not_Paid*Values_Entered,Beginning_Balance,""),"")</f>
        <v/>
      </c>
      <c r="E242" s="37" t="str">
        <f>IFERROR(IF(Loan_Not_Paid*Values_Entered,Monthly_Payment,""),"")</f>
        <v/>
      </c>
      <c r="F242" s="37" t="str">
        <f>IFERROR(IF(Loan_Not_Paid*Values_Entered,Principal,""),"")</f>
        <v/>
      </c>
      <c r="G242" s="37" t="str">
        <f>IFERROR(IF(Loan_Not_Paid*Values_Entered,Interest,""),"")</f>
        <v/>
      </c>
      <c r="H242" s="37" t="str">
        <f>IFERROR(IF(Loan_Not_Paid*Values_Entered,Ending_Balance,""),"")</f>
        <v/>
      </c>
    </row>
    <row r="243" spans="2:8" x14ac:dyDescent="0.2">
      <c r="B243" s="35" t="str">
        <f>IFERROR(IF(Loan_Not_Paid*Values_Entered,Payment_Number,""),"")</f>
        <v/>
      </c>
      <c r="C243" s="36" t="str">
        <f>IFERROR(IF(Loan_Not_Paid*Values_Entered,Payment_Date,""),"")</f>
        <v/>
      </c>
      <c r="D243" s="37" t="str">
        <f>IFERROR(IF(Loan_Not_Paid*Values_Entered,Beginning_Balance,""),"")</f>
        <v/>
      </c>
      <c r="E243" s="37" t="str">
        <f>IFERROR(IF(Loan_Not_Paid*Values_Entered,Monthly_Payment,""),"")</f>
        <v/>
      </c>
      <c r="F243" s="37" t="str">
        <f>IFERROR(IF(Loan_Not_Paid*Values_Entered,Principal,""),"")</f>
        <v/>
      </c>
      <c r="G243" s="37" t="str">
        <f>IFERROR(IF(Loan_Not_Paid*Values_Entered,Interest,""),"")</f>
        <v/>
      </c>
      <c r="H243" s="37" t="str">
        <f>IFERROR(IF(Loan_Not_Paid*Values_Entered,Ending_Balance,""),"")</f>
        <v/>
      </c>
    </row>
    <row r="244" spans="2:8" x14ac:dyDescent="0.2">
      <c r="B244" s="35" t="str">
        <f>IFERROR(IF(Loan_Not_Paid*Values_Entered,Payment_Number,""),"")</f>
        <v/>
      </c>
      <c r="C244" s="36" t="str">
        <f>IFERROR(IF(Loan_Not_Paid*Values_Entered,Payment_Date,""),"")</f>
        <v/>
      </c>
      <c r="D244" s="37" t="str">
        <f>IFERROR(IF(Loan_Not_Paid*Values_Entered,Beginning_Balance,""),"")</f>
        <v/>
      </c>
      <c r="E244" s="37" t="str">
        <f>IFERROR(IF(Loan_Not_Paid*Values_Entered,Monthly_Payment,""),"")</f>
        <v/>
      </c>
      <c r="F244" s="37" t="str">
        <f>IFERROR(IF(Loan_Not_Paid*Values_Entered,Principal,""),"")</f>
        <v/>
      </c>
      <c r="G244" s="37" t="str">
        <f>IFERROR(IF(Loan_Not_Paid*Values_Entered,Interest,""),"")</f>
        <v/>
      </c>
      <c r="H244" s="37" t="str">
        <f>IFERROR(IF(Loan_Not_Paid*Values_Entered,Ending_Balance,""),"")</f>
        <v/>
      </c>
    </row>
    <row r="245" spans="2:8" x14ac:dyDescent="0.2">
      <c r="B245" s="35" t="str">
        <f>IFERROR(IF(Loan_Not_Paid*Values_Entered,Payment_Number,""),"")</f>
        <v/>
      </c>
      <c r="C245" s="36" t="str">
        <f>IFERROR(IF(Loan_Not_Paid*Values_Entered,Payment_Date,""),"")</f>
        <v/>
      </c>
      <c r="D245" s="37" t="str">
        <f>IFERROR(IF(Loan_Not_Paid*Values_Entered,Beginning_Balance,""),"")</f>
        <v/>
      </c>
      <c r="E245" s="37" t="str">
        <f>IFERROR(IF(Loan_Not_Paid*Values_Entered,Monthly_Payment,""),"")</f>
        <v/>
      </c>
      <c r="F245" s="37" t="str">
        <f>IFERROR(IF(Loan_Not_Paid*Values_Entered,Principal,""),"")</f>
        <v/>
      </c>
      <c r="G245" s="37" t="str">
        <f>IFERROR(IF(Loan_Not_Paid*Values_Entered,Interest,""),"")</f>
        <v/>
      </c>
      <c r="H245" s="37" t="str">
        <f>IFERROR(IF(Loan_Not_Paid*Values_Entered,Ending_Balance,""),"")</f>
        <v/>
      </c>
    </row>
    <row r="246" spans="2:8" x14ac:dyDescent="0.2">
      <c r="B246" s="35" t="str">
        <f>IFERROR(IF(Loan_Not_Paid*Values_Entered,Payment_Number,""),"")</f>
        <v/>
      </c>
      <c r="C246" s="36" t="str">
        <f>IFERROR(IF(Loan_Not_Paid*Values_Entered,Payment_Date,""),"")</f>
        <v/>
      </c>
      <c r="D246" s="37" t="str">
        <f>IFERROR(IF(Loan_Not_Paid*Values_Entered,Beginning_Balance,""),"")</f>
        <v/>
      </c>
      <c r="E246" s="37" t="str">
        <f>IFERROR(IF(Loan_Not_Paid*Values_Entered,Monthly_Payment,""),"")</f>
        <v/>
      </c>
      <c r="F246" s="37" t="str">
        <f>IFERROR(IF(Loan_Not_Paid*Values_Entered,Principal,""),"")</f>
        <v/>
      </c>
      <c r="G246" s="37" t="str">
        <f>IFERROR(IF(Loan_Not_Paid*Values_Entered,Interest,""),"")</f>
        <v/>
      </c>
      <c r="H246" s="37" t="str">
        <f>IFERROR(IF(Loan_Not_Paid*Values_Entered,Ending_Balance,""),"")</f>
        <v/>
      </c>
    </row>
    <row r="247" spans="2:8" x14ac:dyDescent="0.2">
      <c r="B247" s="35" t="str">
        <f>IFERROR(IF(Loan_Not_Paid*Values_Entered,Payment_Number,""),"")</f>
        <v/>
      </c>
      <c r="C247" s="36" t="str">
        <f>IFERROR(IF(Loan_Not_Paid*Values_Entered,Payment_Date,""),"")</f>
        <v/>
      </c>
      <c r="D247" s="37" t="str">
        <f>IFERROR(IF(Loan_Not_Paid*Values_Entered,Beginning_Balance,""),"")</f>
        <v/>
      </c>
      <c r="E247" s="37" t="str">
        <f>IFERROR(IF(Loan_Not_Paid*Values_Entered,Monthly_Payment,""),"")</f>
        <v/>
      </c>
      <c r="F247" s="37" t="str">
        <f>IFERROR(IF(Loan_Not_Paid*Values_Entered,Principal,""),"")</f>
        <v/>
      </c>
      <c r="G247" s="37" t="str">
        <f>IFERROR(IF(Loan_Not_Paid*Values_Entered,Interest,""),"")</f>
        <v/>
      </c>
      <c r="H247" s="37" t="str">
        <f>IFERROR(IF(Loan_Not_Paid*Values_Entered,Ending_Balance,""),"")</f>
        <v/>
      </c>
    </row>
    <row r="248" spans="2:8" x14ac:dyDescent="0.2">
      <c r="B248" s="35" t="str">
        <f>IFERROR(IF(Loan_Not_Paid*Values_Entered,Payment_Number,""),"")</f>
        <v/>
      </c>
      <c r="C248" s="36" t="str">
        <f>IFERROR(IF(Loan_Not_Paid*Values_Entered,Payment_Date,""),"")</f>
        <v/>
      </c>
      <c r="D248" s="37" t="str">
        <f>IFERROR(IF(Loan_Not_Paid*Values_Entered,Beginning_Balance,""),"")</f>
        <v/>
      </c>
      <c r="E248" s="37" t="str">
        <f>IFERROR(IF(Loan_Not_Paid*Values_Entered,Monthly_Payment,""),"")</f>
        <v/>
      </c>
      <c r="F248" s="37" t="str">
        <f>IFERROR(IF(Loan_Not_Paid*Values_Entered,Principal,""),"")</f>
        <v/>
      </c>
      <c r="G248" s="37" t="str">
        <f>IFERROR(IF(Loan_Not_Paid*Values_Entered,Interest,""),"")</f>
        <v/>
      </c>
      <c r="H248" s="37" t="str">
        <f>IFERROR(IF(Loan_Not_Paid*Values_Entered,Ending_Balance,""),"")</f>
        <v/>
      </c>
    </row>
    <row r="249" spans="2:8" x14ac:dyDescent="0.2">
      <c r="B249" s="35" t="str">
        <f>IFERROR(IF(Loan_Not_Paid*Values_Entered,Payment_Number,""),"")</f>
        <v/>
      </c>
      <c r="C249" s="36" t="str">
        <f>IFERROR(IF(Loan_Not_Paid*Values_Entered,Payment_Date,""),"")</f>
        <v/>
      </c>
      <c r="D249" s="37" t="str">
        <f>IFERROR(IF(Loan_Not_Paid*Values_Entered,Beginning_Balance,""),"")</f>
        <v/>
      </c>
      <c r="E249" s="37" t="str">
        <f>IFERROR(IF(Loan_Not_Paid*Values_Entered,Monthly_Payment,""),"")</f>
        <v/>
      </c>
      <c r="F249" s="37" t="str">
        <f>IFERROR(IF(Loan_Not_Paid*Values_Entered,Principal,""),"")</f>
        <v/>
      </c>
      <c r="G249" s="37" t="str">
        <f>IFERROR(IF(Loan_Not_Paid*Values_Entered,Interest,""),"")</f>
        <v/>
      </c>
      <c r="H249" s="37" t="str">
        <f>IFERROR(IF(Loan_Not_Paid*Values_Entered,Ending_Balance,""),"")</f>
        <v/>
      </c>
    </row>
    <row r="250" spans="2:8" x14ac:dyDescent="0.2">
      <c r="B250" s="35" t="str">
        <f>IFERROR(IF(Loan_Not_Paid*Values_Entered,Payment_Number,""),"")</f>
        <v/>
      </c>
      <c r="C250" s="36" t="str">
        <f>IFERROR(IF(Loan_Not_Paid*Values_Entered,Payment_Date,""),"")</f>
        <v/>
      </c>
      <c r="D250" s="37" t="str">
        <f>IFERROR(IF(Loan_Not_Paid*Values_Entered,Beginning_Balance,""),"")</f>
        <v/>
      </c>
      <c r="E250" s="37" t="str">
        <f>IFERROR(IF(Loan_Not_Paid*Values_Entered,Monthly_Payment,""),"")</f>
        <v/>
      </c>
      <c r="F250" s="37" t="str">
        <f>IFERROR(IF(Loan_Not_Paid*Values_Entered,Principal,""),"")</f>
        <v/>
      </c>
      <c r="G250" s="37" t="str">
        <f>IFERROR(IF(Loan_Not_Paid*Values_Entered,Interest,""),"")</f>
        <v/>
      </c>
      <c r="H250" s="37" t="str">
        <f>IFERROR(IF(Loan_Not_Paid*Values_Entered,Ending_Balance,""),"")</f>
        <v/>
      </c>
    </row>
    <row r="251" spans="2:8" x14ac:dyDescent="0.2">
      <c r="B251" s="35" t="str">
        <f>IFERROR(IF(Loan_Not_Paid*Values_Entered,Payment_Number,""),"")</f>
        <v/>
      </c>
      <c r="C251" s="36" t="str">
        <f>IFERROR(IF(Loan_Not_Paid*Values_Entered,Payment_Date,""),"")</f>
        <v/>
      </c>
      <c r="D251" s="37" t="str">
        <f>IFERROR(IF(Loan_Not_Paid*Values_Entered,Beginning_Balance,""),"")</f>
        <v/>
      </c>
      <c r="E251" s="37" t="str">
        <f>IFERROR(IF(Loan_Not_Paid*Values_Entered,Monthly_Payment,""),"")</f>
        <v/>
      </c>
      <c r="F251" s="37" t="str">
        <f>IFERROR(IF(Loan_Not_Paid*Values_Entered,Principal,""),"")</f>
        <v/>
      </c>
      <c r="G251" s="37" t="str">
        <f>IFERROR(IF(Loan_Not_Paid*Values_Entered,Interest,""),"")</f>
        <v/>
      </c>
      <c r="H251" s="37" t="str">
        <f>IFERROR(IF(Loan_Not_Paid*Values_Entered,Ending_Balance,""),"")</f>
        <v/>
      </c>
    </row>
    <row r="252" spans="2:8" x14ac:dyDescent="0.2">
      <c r="B252" s="35" t="str">
        <f>IFERROR(IF(Loan_Not_Paid*Values_Entered,Payment_Number,""),"")</f>
        <v/>
      </c>
      <c r="C252" s="36" t="str">
        <f>IFERROR(IF(Loan_Not_Paid*Values_Entered,Payment_Date,""),"")</f>
        <v/>
      </c>
      <c r="D252" s="37" t="str">
        <f>IFERROR(IF(Loan_Not_Paid*Values_Entered,Beginning_Balance,""),"")</f>
        <v/>
      </c>
      <c r="E252" s="37" t="str">
        <f>IFERROR(IF(Loan_Not_Paid*Values_Entered,Monthly_Payment,""),"")</f>
        <v/>
      </c>
      <c r="F252" s="37" t="str">
        <f>IFERROR(IF(Loan_Not_Paid*Values_Entered,Principal,""),"")</f>
        <v/>
      </c>
      <c r="G252" s="37" t="str">
        <f>IFERROR(IF(Loan_Not_Paid*Values_Entered,Interest,""),"")</f>
        <v/>
      </c>
      <c r="H252" s="37" t="str">
        <f>IFERROR(IF(Loan_Not_Paid*Values_Entered,Ending_Balance,""),"")</f>
        <v/>
      </c>
    </row>
    <row r="253" spans="2:8" x14ac:dyDescent="0.2">
      <c r="B253" s="35" t="str">
        <f>IFERROR(IF(Loan_Not_Paid*Values_Entered,Payment_Number,""),"")</f>
        <v/>
      </c>
      <c r="C253" s="36" t="str">
        <f>IFERROR(IF(Loan_Not_Paid*Values_Entered,Payment_Date,""),"")</f>
        <v/>
      </c>
      <c r="D253" s="37" t="str">
        <f>IFERROR(IF(Loan_Not_Paid*Values_Entered,Beginning_Balance,""),"")</f>
        <v/>
      </c>
      <c r="E253" s="37" t="str">
        <f>IFERROR(IF(Loan_Not_Paid*Values_Entered,Monthly_Payment,""),"")</f>
        <v/>
      </c>
      <c r="F253" s="37" t="str">
        <f>IFERROR(IF(Loan_Not_Paid*Values_Entered,Principal,""),"")</f>
        <v/>
      </c>
      <c r="G253" s="37" t="str">
        <f>IFERROR(IF(Loan_Not_Paid*Values_Entered,Interest,""),"")</f>
        <v/>
      </c>
      <c r="H253" s="37" t="str">
        <f>IFERROR(IF(Loan_Not_Paid*Values_Entered,Ending_Balance,""),"")</f>
        <v/>
      </c>
    </row>
    <row r="254" spans="2:8" x14ac:dyDescent="0.2">
      <c r="B254" s="35" t="str">
        <f>IFERROR(IF(Loan_Not_Paid*Values_Entered,Payment_Number,""),"")</f>
        <v/>
      </c>
      <c r="C254" s="36" t="str">
        <f>IFERROR(IF(Loan_Not_Paid*Values_Entered,Payment_Date,""),"")</f>
        <v/>
      </c>
      <c r="D254" s="37" t="str">
        <f>IFERROR(IF(Loan_Not_Paid*Values_Entered,Beginning_Balance,""),"")</f>
        <v/>
      </c>
      <c r="E254" s="37" t="str">
        <f>IFERROR(IF(Loan_Not_Paid*Values_Entered,Monthly_Payment,""),"")</f>
        <v/>
      </c>
      <c r="F254" s="37" t="str">
        <f>IFERROR(IF(Loan_Not_Paid*Values_Entered,Principal,""),"")</f>
        <v/>
      </c>
      <c r="G254" s="37" t="str">
        <f>IFERROR(IF(Loan_Not_Paid*Values_Entered,Interest,""),"")</f>
        <v/>
      </c>
      <c r="H254" s="37" t="str">
        <f>IFERROR(IF(Loan_Not_Paid*Values_Entered,Ending_Balance,""),"")</f>
        <v/>
      </c>
    </row>
    <row r="255" spans="2:8" x14ac:dyDescent="0.2">
      <c r="B255" s="35" t="str">
        <f>IFERROR(IF(Loan_Not_Paid*Values_Entered,Payment_Number,""),"")</f>
        <v/>
      </c>
      <c r="C255" s="36" t="str">
        <f>IFERROR(IF(Loan_Not_Paid*Values_Entered,Payment_Date,""),"")</f>
        <v/>
      </c>
      <c r="D255" s="37" t="str">
        <f>IFERROR(IF(Loan_Not_Paid*Values_Entered,Beginning_Balance,""),"")</f>
        <v/>
      </c>
      <c r="E255" s="37" t="str">
        <f>IFERROR(IF(Loan_Not_Paid*Values_Entered,Monthly_Payment,""),"")</f>
        <v/>
      </c>
      <c r="F255" s="37" t="str">
        <f>IFERROR(IF(Loan_Not_Paid*Values_Entered,Principal,""),"")</f>
        <v/>
      </c>
      <c r="G255" s="37" t="str">
        <f>IFERROR(IF(Loan_Not_Paid*Values_Entered,Interest,""),"")</f>
        <v/>
      </c>
      <c r="H255" s="37" t="str">
        <f>IFERROR(IF(Loan_Not_Paid*Values_Entered,Ending_Balance,""),"")</f>
        <v/>
      </c>
    </row>
    <row r="256" spans="2:8" x14ac:dyDescent="0.2">
      <c r="B256" s="35" t="str">
        <f>IFERROR(IF(Loan_Not_Paid*Values_Entered,Payment_Number,""),"")</f>
        <v/>
      </c>
      <c r="C256" s="36" t="str">
        <f>IFERROR(IF(Loan_Not_Paid*Values_Entered,Payment_Date,""),"")</f>
        <v/>
      </c>
      <c r="D256" s="37" t="str">
        <f>IFERROR(IF(Loan_Not_Paid*Values_Entered,Beginning_Balance,""),"")</f>
        <v/>
      </c>
      <c r="E256" s="37" t="str">
        <f>IFERROR(IF(Loan_Not_Paid*Values_Entered,Monthly_Payment,""),"")</f>
        <v/>
      </c>
      <c r="F256" s="37" t="str">
        <f>IFERROR(IF(Loan_Not_Paid*Values_Entered,Principal,""),"")</f>
        <v/>
      </c>
      <c r="G256" s="37" t="str">
        <f>IFERROR(IF(Loan_Not_Paid*Values_Entered,Interest,""),"")</f>
        <v/>
      </c>
      <c r="H256" s="37" t="str">
        <f>IFERROR(IF(Loan_Not_Paid*Values_Entered,Ending_Balance,""),"")</f>
        <v/>
      </c>
    </row>
    <row r="257" spans="2:8" x14ac:dyDescent="0.2">
      <c r="B257" s="35" t="str">
        <f>IFERROR(IF(Loan_Not_Paid*Values_Entered,Payment_Number,""),"")</f>
        <v/>
      </c>
      <c r="C257" s="36" t="str">
        <f>IFERROR(IF(Loan_Not_Paid*Values_Entered,Payment_Date,""),"")</f>
        <v/>
      </c>
      <c r="D257" s="37" t="str">
        <f>IFERROR(IF(Loan_Not_Paid*Values_Entered,Beginning_Balance,""),"")</f>
        <v/>
      </c>
      <c r="E257" s="37" t="str">
        <f>IFERROR(IF(Loan_Not_Paid*Values_Entered,Monthly_Payment,""),"")</f>
        <v/>
      </c>
      <c r="F257" s="37" t="str">
        <f>IFERROR(IF(Loan_Not_Paid*Values_Entered,Principal,""),"")</f>
        <v/>
      </c>
      <c r="G257" s="37" t="str">
        <f>IFERROR(IF(Loan_Not_Paid*Values_Entered,Interest,""),"")</f>
        <v/>
      </c>
      <c r="H257" s="37" t="str">
        <f>IFERROR(IF(Loan_Not_Paid*Values_Entered,Ending_Balance,""),"")</f>
        <v/>
      </c>
    </row>
    <row r="258" spans="2:8" x14ac:dyDescent="0.2">
      <c r="B258" s="35" t="str">
        <f>IFERROR(IF(Loan_Not_Paid*Values_Entered,Payment_Number,""),"")</f>
        <v/>
      </c>
      <c r="C258" s="36" t="str">
        <f>IFERROR(IF(Loan_Not_Paid*Values_Entered,Payment_Date,""),"")</f>
        <v/>
      </c>
      <c r="D258" s="37" t="str">
        <f>IFERROR(IF(Loan_Not_Paid*Values_Entered,Beginning_Balance,""),"")</f>
        <v/>
      </c>
      <c r="E258" s="37" t="str">
        <f>IFERROR(IF(Loan_Not_Paid*Values_Entered,Monthly_Payment,""),"")</f>
        <v/>
      </c>
      <c r="F258" s="37" t="str">
        <f>IFERROR(IF(Loan_Not_Paid*Values_Entered,Principal,""),"")</f>
        <v/>
      </c>
      <c r="G258" s="37" t="str">
        <f>IFERROR(IF(Loan_Not_Paid*Values_Entered,Interest,""),"")</f>
        <v/>
      </c>
      <c r="H258" s="37" t="str">
        <f>IFERROR(IF(Loan_Not_Paid*Values_Entered,Ending_Balance,""),"")</f>
        <v/>
      </c>
    </row>
    <row r="259" spans="2:8" x14ac:dyDescent="0.2">
      <c r="B259" s="35" t="str">
        <f>IFERROR(IF(Loan_Not_Paid*Values_Entered,Payment_Number,""),"")</f>
        <v/>
      </c>
      <c r="C259" s="36" t="str">
        <f>IFERROR(IF(Loan_Not_Paid*Values_Entered,Payment_Date,""),"")</f>
        <v/>
      </c>
      <c r="D259" s="37" t="str">
        <f>IFERROR(IF(Loan_Not_Paid*Values_Entered,Beginning_Balance,""),"")</f>
        <v/>
      </c>
      <c r="E259" s="37" t="str">
        <f>IFERROR(IF(Loan_Not_Paid*Values_Entered,Monthly_Payment,""),"")</f>
        <v/>
      </c>
      <c r="F259" s="37" t="str">
        <f>IFERROR(IF(Loan_Not_Paid*Values_Entered,Principal,""),"")</f>
        <v/>
      </c>
      <c r="G259" s="37" t="str">
        <f>IFERROR(IF(Loan_Not_Paid*Values_Entered,Interest,""),"")</f>
        <v/>
      </c>
      <c r="H259" s="37" t="str">
        <f>IFERROR(IF(Loan_Not_Paid*Values_Entered,Ending_Balance,""),"")</f>
        <v/>
      </c>
    </row>
    <row r="260" spans="2:8" x14ac:dyDescent="0.2">
      <c r="B260" s="35" t="str">
        <f>IFERROR(IF(Loan_Not_Paid*Values_Entered,Payment_Number,""),"")</f>
        <v/>
      </c>
      <c r="C260" s="36" t="str">
        <f>IFERROR(IF(Loan_Not_Paid*Values_Entered,Payment_Date,""),"")</f>
        <v/>
      </c>
      <c r="D260" s="37" t="str">
        <f>IFERROR(IF(Loan_Not_Paid*Values_Entered,Beginning_Balance,""),"")</f>
        <v/>
      </c>
      <c r="E260" s="37" t="str">
        <f>IFERROR(IF(Loan_Not_Paid*Values_Entered,Monthly_Payment,""),"")</f>
        <v/>
      </c>
      <c r="F260" s="37" t="str">
        <f>IFERROR(IF(Loan_Not_Paid*Values_Entered,Principal,""),"")</f>
        <v/>
      </c>
      <c r="G260" s="37" t="str">
        <f>IFERROR(IF(Loan_Not_Paid*Values_Entered,Interest,""),"")</f>
        <v/>
      </c>
      <c r="H260" s="37" t="str">
        <f>IFERROR(IF(Loan_Not_Paid*Values_Entered,Ending_Balance,""),"")</f>
        <v/>
      </c>
    </row>
    <row r="261" spans="2:8" x14ac:dyDescent="0.2">
      <c r="B261" s="35" t="str">
        <f>IFERROR(IF(Loan_Not_Paid*Values_Entered,Payment_Number,""),"")</f>
        <v/>
      </c>
      <c r="C261" s="36" t="str">
        <f>IFERROR(IF(Loan_Not_Paid*Values_Entered,Payment_Date,""),"")</f>
        <v/>
      </c>
      <c r="D261" s="37" t="str">
        <f>IFERROR(IF(Loan_Not_Paid*Values_Entered,Beginning_Balance,""),"")</f>
        <v/>
      </c>
      <c r="E261" s="37" t="str">
        <f>IFERROR(IF(Loan_Not_Paid*Values_Entered,Monthly_Payment,""),"")</f>
        <v/>
      </c>
      <c r="F261" s="37" t="str">
        <f>IFERROR(IF(Loan_Not_Paid*Values_Entered,Principal,""),"")</f>
        <v/>
      </c>
      <c r="G261" s="37" t="str">
        <f>IFERROR(IF(Loan_Not_Paid*Values_Entered,Interest,""),"")</f>
        <v/>
      </c>
      <c r="H261" s="37" t="str">
        <f>IFERROR(IF(Loan_Not_Paid*Values_Entered,Ending_Balance,""),"")</f>
        <v/>
      </c>
    </row>
    <row r="262" spans="2:8" x14ac:dyDescent="0.2">
      <c r="B262" s="35" t="str">
        <f>IFERROR(IF(Loan_Not_Paid*Values_Entered,Payment_Number,""),"")</f>
        <v/>
      </c>
      <c r="C262" s="36" t="str">
        <f>IFERROR(IF(Loan_Not_Paid*Values_Entered,Payment_Date,""),"")</f>
        <v/>
      </c>
      <c r="D262" s="37" t="str">
        <f>IFERROR(IF(Loan_Not_Paid*Values_Entered,Beginning_Balance,""),"")</f>
        <v/>
      </c>
      <c r="E262" s="37" t="str">
        <f>IFERROR(IF(Loan_Not_Paid*Values_Entered,Monthly_Payment,""),"")</f>
        <v/>
      </c>
      <c r="F262" s="37" t="str">
        <f>IFERROR(IF(Loan_Not_Paid*Values_Entered,Principal,""),"")</f>
        <v/>
      </c>
      <c r="G262" s="37" t="str">
        <f>IFERROR(IF(Loan_Not_Paid*Values_Entered,Interest,""),"")</f>
        <v/>
      </c>
      <c r="H262" s="37" t="str">
        <f>IFERROR(IF(Loan_Not_Paid*Values_Entered,Ending_Balance,""),"")</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25" priority="22" stopIfTrue="1">
      <formula>NOT(Loan_Not_Paid)</formula>
    </cfRule>
    <cfRule type="expression" dxfId="24" priority="23" stopIfTrue="1">
      <formula>IF(ROW(B27)=Last_Row,TRUE,FALSE)</formula>
    </cfRule>
  </conditionalFormatting>
  <conditionalFormatting sqref="C27:G262">
    <cfRule type="expression" dxfId="23" priority="20" stopIfTrue="1">
      <formula>NOT(Loan_Not_Paid)</formula>
    </cfRule>
    <cfRule type="expression" dxfId="22" priority="21" stopIfTrue="1">
      <formula>IF(ROW(C27)=Last_Row,TRUE,FALSE)</formula>
    </cfRule>
  </conditionalFormatting>
  <conditionalFormatting sqref="G23">
    <cfRule type="expression" dxfId="21" priority="5">
      <formula>ISBLANK($G$20)</formula>
    </cfRule>
  </conditionalFormatting>
  <conditionalFormatting sqref="G19:H19">
    <cfRule type="expression" dxfId="20" priority="7">
      <formula>ISBLANK($G$18)</formula>
    </cfRule>
  </conditionalFormatting>
  <conditionalFormatting sqref="G20:H20">
    <cfRule type="expression" dxfId="19" priority="1">
      <formula>$G$18="No"</formula>
    </cfRule>
    <cfRule type="expression" dxfId="18" priority="2">
      <formula>ISBLANK($G$18)</formula>
    </cfRule>
  </conditionalFormatting>
  <conditionalFormatting sqref="G21:H21">
    <cfRule type="expression" dxfId="17" priority="3">
      <formula>ISBLANK($G$20)</formula>
    </cfRule>
  </conditionalFormatting>
  <conditionalFormatting sqref="G22:H22">
    <cfRule type="expression" dxfId="16" priority="14">
      <formula>ISBLANK($G$20)</formula>
    </cfRule>
  </conditionalFormatting>
  <conditionalFormatting sqref="G24:H24">
    <cfRule type="expression" dxfId="15" priority="4">
      <formula>ISBLANK($G$20)</formula>
    </cfRule>
  </conditionalFormatting>
  <conditionalFormatting sqref="H27:H262">
    <cfRule type="expression" dxfId="14" priority="24" stopIfTrue="1">
      <formula>NOT(Loan_Not_Paid)</formula>
    </cfRule>
    <cfRule type="expression" dxfId="13" priority="25" stopIfTrue="1">
      <formula>IF(ROW(H27)=Last_Row,TRUE,FALSE)</formula>
    </cfRule>
  </conditionalFormatting>
  <dataValidations count="26">
    <dataValidation allowBlank="1" showErrorMessage="1" sqref="B3:O3 A4:A7 B5:D10 E5:G12 H5:H15 E13:E14 B15:G15 G17 B18:D18 G19:G22"/>
    <dataValidation allowBlank="1" showInputMessage="1" showErrorMessage="1" prompt="Enter Loan amount in cell at right" sqref="B17:D17"/>
    <dataValidation allowBlank="1" showInputMessage="1" showErrorMessage="1" prompt="Enter Loan amount in this cell" sqref="E17"/>
    <dataValidation allowBlank="1" showInputMessage="1" showErrorMessage="1" prompt="Enter Loan period in years in cell at right" sqref="B19:D19"/>
    <dataValidation type="whole" allowBlank="1" showInputMessage="1" showErrorMessage="1" prompt="Enter Loan period 12 to 60 months in this cell" sqref="E19">
      <formula1>12</formula1>
      <formula2>60</formula2>
    </dataValidation>
    <dataValidation allowBlank="1" showInputMessage="1" showErrorMessage="1" prompt="Enter Start date of loan in cell at right" sqref="B20:D20"/>
    <dataValidation allowBlank="1" showInputMessage="1" showErrorMessage="1" prompt="Enter Start date of loan in this cell" sqref="E20"/>
    <dataValidation allowBlank="1" showInputMessage="1" showErrorMessage="1" prompt="Monthly payment is automatically calculated in cell at right" sqref="B21:D21"/>
    <dataValidation allowBlank="1" showInputMessage="1" showErrorMessage="1" prompt="Monthly payment is automatically calculated in this cell" sqref="E21"/>
    <dataValidation allowBlank="1" showInputMessage="1" showErrorMessage="1" prompt="Number of payments is automatically calculated in cell at right" sqref="B22:D22"/>
    <dataValidation allowBlank="1" showInputMessage="1" showErrorMessage="1" prompt="Number of payments is automatically calculated in this cell" sqref="E22"/>
    <dataValidation allowBlank="1" showInputMessage="1" showErrorMessage="1" prompt="Total interest is automatically calculated in cell at right" sqref="B23:D23"/>
    <dataValidation allowBlank="1" showInputMessage="1" showErrorMessage="1" prompt="Total interest is automatically calculated in this cell" sqref="E23"/>
    <dataValidation allowBlank="1" showInputMessage="1" showErrorMessage="1" prompt="Total cost of loan is automatically calculated in cell at right" sqref="B24:D25"/>
    <dataValidation allowBlank="1" showInputMessage="1" showErrorMessage="1" prompt="Total cost of loan is automatically calculated in this cell" sqref="E24"/>
    <dataValidation allowBlank="1" showInputMessage="1" showErrorMessage="1" prompt="Enter values in cells E3 through E6 for each description in column B. Values in cells E8 through E11 are automatically calculated" sqref="B16"/>
    <dataValidation allowBlank="1" showInputMessage="1" showErrorMessage="1" prompt="Payment Number is automatically updated in this column under this heading" sqref="B26"/>
    <dataValidation allowBlank="1" showInputMessage="1" showErrorMessage="1" prompt="Payment Date is automatically updated in this column under this heading" sqref="C26"/>
    <dataValidation allowBlank="1" showInputMessage="1" showErrorMessage="1" prompt="Beginning Balance is automatically calculated in this column under this heading" sqref="D26"/>
    <dataValidation allowBlank="1" showInputMessage="1" showErrorMessage="1" prompt="Payment amount is automatically calculated in this column under this heading" sqref="E26"/>
    <dataValidation allowBlank="1" showInputMessage="1" showErrorMessage="1" prompt="Principal amount is automatically updated in this column under this heading" sqref="F26"/>
    <dataValidation allowBlank="1" showInputMessage="1" showErrorMessage="1" prompt="Interest amount is automatically updated in this column under this heading" sqref="G26"/>
    <dataValidation allowBlank="1" showInputMessage="1" showErrorMessage="1" prompt="Ending Balance is automatically updated in this column under this heading" sqref="H26"/>
    <dataValidation allowBlank="1" showInputMessage="1" showErrorMessage="1" prompt="Enter Annual interest rate in this cell" sqref="E18"/>
    <dataValidation allowBlank="1" showErrorMessage="1" prompt="Create a loan repayment schedule using this Loan calculator and amortisation worksheet. Total interest and total payments are automatically calculated" sqref="A8:A15"/>
    <dataValidation type="list" allowBlank="1" showErrorMessage="1" prompt="Please select from the dropdown menu" sqref="G18:H18">
      <formula1>$K$18:$K$20</formula1>
    </dataValidation>
  </dataValidations>
  <printOptions horizontalCentered="1"/>
  <pageMargins left="0.5" right="0.5" top="1" bottom="1" header="0.5" footer="0.5"/>
  <pageSetup paperSize="9" scale="97" fitToHeight="0" orientation="portrait" r:id="rId1"/>
  <headerFooter differentFirst="1">
    <oddFooter>&amp;CPage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5"/>
  <sheetViews>
    <sheetView tabSelected="1" zoomScaleNormal="100" workbookViewId="0">
      <selection activeCell="B6" sqref="B6"/>
    </sheetView>
  </sheetViews>
  <sheetFormatPr defaultColWidth="8.625" defaultRowHeight="15" x14ac:dyDescent="0.25"/>
  <cols>
    <col min="1" max="1" width="4.375" style="119" customWidth="1"/>
    <col min="2" max="2" width="59" style="163" customWidth="1"/>
    <col min="3" max="3" width="13.5" style="163" customWidth="1"/>
    <col min="4" max="4" width="11.875" style="163" customWidth="1"/>
    <col min="5" max="6" width="8.25" style="163" customWidth="1"/>
    <col min="7" max="7" width="6.625" style="163" customWidth="1"/>
    <col min="8" max="8" width="7.375" style="163" customWidth="1"/>
    <col min="9" max="9" width="7" style="163" customWidth="1"/>
    <col min="10" max="10" width="7.25" style="163" customWidth="1"/>
    <col min="11" max="11" width="7" style="163" customWidth="1"/>
    <col min="12" max="13" width="6.75" style="163" customWidth="1"/>
    <col min="14" max="14" width="7.375" style="163" customWidth="1"/>
    <col min="15" max="15" width="7.625" style="163" customWidth="1"/>
    <col min="16" max="16" width="8.25" style="163" customWidth="1"/>
    <col min="17" max="17" width="8.375" style="163" customWidth="1"/>
    <col min="18" max="18" width="4.875" style="119" customWidth="1"/>
    <col min="19" max="37" width="8.625" style="119"/>
    <col min="38" max="16384" width="8.625" style="163"/>
  </cols>
  <sheetData>
    <row r="1" spans="2:24" s="119" customFormat="1" ht="17.25" customHeight="1" x14ac:dyDescent="0.25">
      <c r="B1" s="110"/>
      <c r="C1" s="110"/>
      <c r="D1" s="110"/>
      <c r="E1" s="110"/>
      <c r="F1" s="110"/>
      <c r="G1" s="110"/>
      <c r="H1" s="110"/>
      <c r="I1" s="110"/>
      <c r="J1" s="110"/>
      <c r="K1" s="110"/>
      <c r="L1" s="110"/>
      <c r="M1" s="110"/>
      <c r="N1" s="110"/>
      <c r="O1" s="110"/>
      <c r="P1" s="110"/>
      <c r="Q1" s="110"/>
    </row>
    <row r="2" spans="2:24" s="156" customFormat="1" ht="27.75" customHeight="1" thickBot="1" x14ac:dyDescent="0.35">
      <c r="B2" s="324" t="s">
        <v>166</v>
      </c>
      <c r="C2" s="324"/>
      <c r="D2" s="324"/>
      <c r="E2" s="324"/>
      <c r="F2" s="324"/>
      <c r="G2" s="324"/>
      <c r="H2" s="324"/>
      <c r="I2" s="324"/>
      <c r="J2" s="324"/>
      <c r="K2" s="321"/>
      <c r="L2" s="321"/>
      <c r="M2" s="321"/>
      <c r="N2" s="321"/>
      <c r="O2" s="321"/>
      <c r="P2" s="321"/>
      <c r="Q2" s="321"/>
      <c r="R2" s="205"/>
    </row>
    <row r="3" spans="2:24" s="156" customFormat="1" ht="33" customHeight="1" x14ac:dyDescent="0.3">
      <c r="B3" s="111"/>
      <c r="C3" s="111"/>
      <c r="D3" s="111"/>
      <c r="E3" s="112"/>
      <c r="F3" s="113"/>
      <c r="G3" s="113"/>
      <c r="K3" s="176" t="s">
        <v>158</v>
      </c>
      <c r="L3" s="177"/>
      <c r="N3" s="174"/>
      <c r="P3" s="113"/>
      <c r="Q3" s="113"/>
    </row>
    <row r="4" spans="2:24" s="156" customFormat="1" ht="36" customHeight="1" thickBot="1" x14ac:dyDescent="0.35">
      <c r="B4" s="346" t="s">
        <v>200</v>
      </c>
      <c r="C4" s="346"/>
      <c r="D4" s="346"/>
      <c r="E4" s="263"/>
      <c r="F4" s="263"/>
      <c r="G4" s="263"/>
      <c r="H4" s="263"/>
      <c r="I4" s="263"/>
      <c r="J4" s="263"/>
      <c r="K4" s="263"/>
      <c r="L4" s="263"/>
      <c r="M4" s="263"/>
      <c r="N4" s="263"/>
      <c r="O4" s="263"/>
      <c r="P4" s="263"/>
      <c r="Q4" s="263"/>
      <c r="R4" s="157"/>
    </row>
    <row r="5" spans="2:24" s="156" customFormat="1" ht="36" customHeight="1" thickBot="1" x14ac:dyDescent="0.35">
      <c r="B5" s="173" t="s">
        <v>201</v>
      </c>
      <c r="C5" s="263"/>
      <c r="D5" s="263"/>
      <c r="E5" s="263"/>
      <c r="F5" s="263"/>
      <c r="G5" s="263"/>
      <c r="H5" s="263"/>
      <c r="I5" s="263"/>
      <c r="J5" s="263"/>
      <c r="K5" s="263"/>
      <c r="L5" s="263"/>
      <c r="M5" s="263"/>
      <c r="N5" s="263"/>
      <c r="O5" s="263"/>
      <c r="P5" s="263"/>
      <c r="Q5" s="263"/>
      <c r="R5" s="157"/>
    </row>
    <row r="6" spans="2:24" s="156" customFormat="1" ht="33" customHeight="1" thickBot="1" x14ac:dyDescent="0.35">
      <c r="B6" s="158"/>
      <c r="C6" s="158"/>
      <c r="D6" s="158"/>
      <c r="E6" s="158"/>
      <c r="F6" s="158"/>
      <c r="G6" s="158"/>
      <c r="H6" s="158"/>
      <c r="I6" s="158"/>
      <c r="P6" s="113"/>
      <c r="Q6" s="113"/>
    </row>
    <row r="7" spans="2:24" s="119" customFormat="1" ht="12.75" customHeight="1" thickBot="1" x14ac:dyDescent="0.35">
      <c r="B7" s="332" t="s">
        <v>159</v>
      </c>
      <c r="C7" s="333"/>
      <c r="D7" s="333"/>
      <c r="E7" s="333"/>
      <c r="F7" s="333"/>
      <c r="G7" s="333"/>
      <c r="H7" s="333"/>
      <c r="I7" s="333"/>
      <c r="J7" s="333"/>
      <c r="K7" s="333"/>
      <c r="L7" s="333"/>
      <c r="M7" s="334"/>
      <c r="O7" s="159" t="s">
        <v>102</v>
      </c>
      <c r="Q7" s="156"/>
      <c r="R7" s="113"/>
      <c r="T7" s="156"/>
      <c r="U7" s="156"/>
      <c r="V7" s="156"/>
      <c r="W7" s="156"/>
      <c r="X7" s="156"/>
    </row>
    <row r="8" spans="2:24" s="119" customFormat="1" ht="37.5" customHeight="1" thickBot="1" x14ac:dyDescent="0.35">
      <c r="B8" s="335"/>
      <c r="C8" s="336"/>
      <c r="D8" s="336"/>
      <c r="E8" s="336"/>
      <c r="F8" s="336"/>
      <c r="G8" s="336"/>
      <c r="H8" s="336"/>
      <c r="I8" s="336"/>
      <c r="J8" s="336"/>
      <c r="K8" s="336"/>
      <c r="L8" s="336"/>
      <c r="M8" s="337"/>
      <c r="O8" s="203"/>
      <c r="P8" s="329" t="s">
        <v>103</v>
      </c>
      <c r="Q8" s="329"/>
      <c r="R8" s="113"/>
      <c r="T8" s="156"/>
      <c r="U8" s="156"/>
      <c r="V8" s="156"/>
      <c r="W8" s="156"/>
      <c r="X8" s="156"/>
    </row>
    <row r="9" spans="2:24" s="119" customFormat="1" ht="48" customHeight="1" thickBot="1" x14ac:dyDescent="0.35">
      <c r="B9" s="338"/>
      <c r="C9" s="339"/>
      <c r="D9" s="339"/>
      <c r="E9" s="339"/>
      <c r="F9" s="339"/>
      <c r="G9" s="339"/>
      <c r="H9" s="339"/>
      <c r="I9" s="339"/>
      <c r="J9" s="339"/>
      <c r="K9" s="339"/>
      <c r="L9" s="339"/>
      <c r="M9" s="340"/>
      <c r="O9" s="204"/>
      <c r="P9" s="330" t="s">
        <v>104</v>
      </c>
      <c r="Q9" s="330"/>
      <c r="R9" s="113"/>
      <c r="T9" s="156"/>
      <c r="U9" s="156"/>
      <c r="V9" s="156"/>
      <c r="W9" s="156"/>
      <c r="X9" s="156"/>
    </row>
    <row r="10" spans="2:24" s="119" customFormat="1" ht="27.75" customHeight="1" thickBot="1" x14ac:dyDescent="0.35">
      <c r="B10" s="114"/>
      <c r="C10" s="114"/>
      <c r="D10" s="114"/>
      <c r="E10" s="115"/>
      <c r="F10" s="115"/>
      <c r="G10" s="160"/>
      <c r="H10" s="114"/>
      <c r="I10" s="160"/>
      <c r="J10" s="115"/>
      <c r="K10" s="115"/>
      <c r="L10" s="115"/>
      <c r="M10" s="115"/>
      <c r="N10" s="115"/>
      <c r="O10" s="115"/>
      <c r="P10" s="115"/>
      <c r="Q10" s="115"/>
      <c r="R10" s="113"/>
      <c r="T10" s="156"/>
      <c r="U10" s="156"/>
      <c r="V10" s="156"/>
      <c r="W10" s="156"/>
      <c r="X10" s="156"/>
    </row>
    <row r="11" spans="2:24" s="119" customFormat="1" ht="31.5" customHeight="1" thickTop="1" thickBot="1" x14ac:dyDescent="0.35">
      <c r="B11" s="116"/>
      <c r="C11" s="116"/>
      <c r="D11" s="116"/>
      <c r="E11" s="117"/>
      <c r="F11" s="117"/>
      <c r="G11" s="117"/>
      <c r="H11" s="117"/>
      <c r="I11" s="117"/>
      <c r="J11" s="117"/>
      <c r="K11" s="117"/>
      <c r="L11" s="117"/>
      <c r="M11" s="117"/>
      <c r="N11" s="117"/>
      <c r="O11" s="117"/>
      <c r="P11" s="117"/>
      <c r="Q11" s="117"/>
      <c r="R11" s="113"/>
      <c r="T11" s="156"/>
      <c r="U11" s="156"/>
      <c r="V11" s="156"/>
      <c r="W11" s="156"/>
      <c r="X11" s="156"/>
    </row>
    <row r="12" spans="2:24" s="119" customFormat="1" ht="21" customHeight="1" thickBot="1" x14ac:dyDescent="0.35">
      <c r="B12" s="172" t="s">
        <v>160</v>
      </c>
      <c r="C12" s="206"/>
      <c r="D12" s="348" t="s">
        <v>109</v>
      </c>
      <c r="E12" s="349"/>
      <c r="F12" s="349"/>
      <c r="G12" s="110"/>
      <c r="H12" s="117"/>
      <c r="I12" s="117"/>
      <c r="J12" s="117"/>
      <c r="K12" s="117"/>
      <c r="L12" s="117"/>
      <c r="M12" s="117"/>
      <c r="N12" s="117"/>
      <c r="O12" s="117"/>
      <c r="P12" s="117"/>
      <c r="Q12" s="117"/>
      <c r="R12" s="113"/>
      <c r="T12" s="156"/>
      <c r="U12" s="156"/>
      <c r="V12" s="156"/>
      <c r="W12" s="156"/>
      <c r="X12" s="156"/>
    </row>
    <row r="13" spans="2:24" s="119" customFormat="1" ht="21.75" customHeight="1" thickBot="1" x14ac:dyDescent="0.35">
      <c r="B13" s="172" t="s">
        <v>182</v>
      </c>
      <c r="C13" s="178">
        <v>12</v>
      </c>
      <c r="D13" s="105"/>
      <c r="E13" s="117"/>
      <c r="F13" s="117"/>
      <c r="G13" s="117"/>
      <c r="H13" s="117"/>
      <c r="I13" s="117"/>
      <c r="J13" s="117"/>
      <c r="K13" s="117"/>
      <c r="L13" s="117"/>
      <c r="M13" s="117"/>
      <c r="N13" s="117"/>
      <c r="O13" s="117"/>
      <c r="P13" s="117"/>
      <c r="Q13" s="117"/>
      <c r="R13" s="113"/>
      <c r="T13" s="156"/>
      <c r="U13" s="156"/>
      <c r="V13" s="156"/>
      <c r="W13" s="156"/>
      <c r="X13" s="156"/>
    </row>
    <row r="14" spans="2:24" s="119" customFormat="1" ht="27.75" customHeight="1" thickBot="1" x14ac:dyDescent="0.35">
      <c r="B14" s="161"/>
      <c r="C14" s="105"/>
      <c r="D14" s="105"/>
      <c r="E14" s="117"/>
      <c r="F14" s="117"/>
      <c r="G14" s="117"/>
      <c r="H14" s="117"/>
      <c r="I14" s="117"/>
      <c r="J14" s="117"/>
      <c r="K14" s="117"/>
      <c r="L14" s="117"/>
      <c r="M14" s="117"/>
      <c r="N14" s="117"/>
      <c r="O14" s="117"/>
      <c r="P14" s="117"/>
      <c r="Q14" s="117"/>
      <c r="R14" s="113"/>
      <c r="T14" s="156"/>
      <c r="U14" s="156"/>
      <c r="V14" s="156"/>
      <c r="W14" s="156"/>
      <c r="X14" s="156"/>
    </row>
    <row r="15" spans="2:24" s="119" customFormat="1" ht="20.25" customHeight="1" thickBot="1" x14ac:dyDescent="0.3">
      <c r="B15" s="108"/>
      <c r="C15" s="109"/>
      <c r="D15" s="175"/>
      <c r="E15" s="331" t="s">
        <v>161</v>
      </c>
      <c r="F15" s="331"/>
      <c r="G15" s="331"/>
      <c r="H15" s="331"/>
      <c r="I15" s="331"/>
      <c r="J15" s="331"/>
      <c r="K15" s="331"/>
      <c r="L15" s="331"/>
      <c r="M15" s="331"/>
      <c r="N15" s="331"/>
      <c r="O15" s="331"/>
      <c r="P15" s="331"/>
      <c r="Q15" s="118"/>
    </row>
    <row r="16" spans="2:24" s="162" customFormat="1" ht="48.75" customHeight="1" thickBot="1" x14ac:dyDescent="0.25">
      <c r="B16" s="184" t="s">
        <v>135</v>
      </c>
      <c r="C16" s="185" t="s">
        <v>183</v>
      </c>
      <c r="D16" s="179">
        <v>1</v>
      </c>
      <c r="E16" s="179">
        <v>2</v>
      </c>
      <c r="F16" s="179">
        <v>3</v>
      </c>
      <c r="G16" s="179">
        <v>4</v>
      </c>
      <c r="H16" s="179">
        <v>5</v>
      </c>
      <c r="I16" s="179">
        <v>6</v>
      </c>
      <c r="J16" s="179">
        <v>7</v>
      </c>
      <c r="K16" s="179">
        <v>8</v>
      </c>
      <c r="L16" s="179">
        <v>9</v>
      </c>
      <c r="M16" s="179">
        <v>10</v>
      </c>
      <c r="N16" s="179">
        <v>11</v>
      </c>
      <c r="O16" s="179">
        <v>12</v>
      </c>
      <c r="P16" s="180" t="s">
        <v>162</v>
      </c>
    </row>
    <row r="17" spans="1:38" ht="40.5" customHeight="1" thickBot="1" x14ac:dyDescent="0.3">
      <c r="B17" s="186" t="s">
        <v>129</v>
      </c>
      <c r="C17" s="131"/>
      <c r="D17" s="181">
        <v>0</v>
      </c>
      <c r="E17" s="181">
        <v>0</v>
      </c>
      <c r="F17" s="181">
        <v>0</v>
      </c>
      <c r="G17" s="181">
        <v>0</v>
      </c>
      <c r="H17" s="181">
        <v>0</v>
      </c>
      <c r="I17" s="181">
        <v>0</v>
      </c>
      <c r="J17" s="181">
        <v>0</v>
      </c>
      <c r="K17" s="181">
        <v>0</v>
      </c>
      <c r="L17" s="181">
        <v>0</v>
      </c>
      <c r="M17" s="181">
        <v>0</v>
      </c>
      <c r="N17" s="181">
        <v>0</v>
      </c>
      <c r="O17" s="181">
        <v>0</v>
      </c>
      <c r="P17" s="182">
        <f t="shared" ref="P17:P20" si="0">SUM(D17:O17)</f>
        <v>0</v>
      </c>
      <c r="Q17" s="119"/>
      <c r="AK17" s="163"/>
    </row>
    <row r="18" spans="1:38" ht="27.75" customHeight="1" thickBot="1" x14ac:dyDescent="0.3">
      <c r="B18" s="186" t="s">
        <v>130</v>
      </c>
      <c r="C18" s="131"/>
      <c r="D18" s="181">
        <v>0</v>
      </c>
      <c r="E18" s="181">
        <v>0</v>
      </c>
      <c r="F18" s="181">
        <v>0</v>
      </c>
      <c r="G18" s="181">
        <v>0</v>
      </c>
      <c r="H18" s="181">
        <v>0</v>
      </c>
      <c r="I18" s="181">
        <v>0</v>
      </c>
      <c r="J18" s="181">
        <v>0</v>
      </c>
      <c r="K18" s="181">
        <v>0</v>
      </c>
      <c r="L18" s="181">
        <v>0</v>
      </c>
      <c r="M18" s="181">
        <v>0</v>
      </c>
      <c r="N18" s="181">
        <v>0</v>
      </c>
      <c r="O18" s="181">
        <v>0</v>
      </c>
      <c r="P18" s="182">
        <f t="shared" si="0"/>
        <v>0</v>
      </c>
      <c r="Q18" s="119"/>
      <c r="AK18" s="163"/>
    </row>
    <row r="19" spans="1:38" ht="45" customHeight="1" thickBot="1" x14ac:dyDescent="0.3">
      <c r="B19" s="186" t="s">
        <v>114</v>
      </c>
      <c r="C19" s="131"/>
      <c r="D19" s="181">
        <v>0</v>
      </c>
      <c r="E19" s="181">
        <v>0</v>
      </c>
      <c r="F19" s="181">
        <v>0</v>
      </c>
      <c r="G19" s="181">
        <v>0</v>
      </c>
      <c r="H19" s="181">
        <v>0</v>
      </c>
      <c r="I19" s="181">
        <v>0</v>
      </c>
      <c r="J19" s="181">
        <v>0</v>
      </c>
      <c r="K19" s="181">
        <v>0</v>
      </c>
      <c r="L19" s="181">
        <v>0</v>
      </c>
      <c r="M19" s="181">
        <v>0</v>
      </c>
      <c r="N19" s="181">
        <v>0</v>
      </c>
      <c r="O19" s="181">
        <v>0</v>
      </c>
      <c r="P19" s="182">
        <f t="shared" si="0"/>
        <v>0</v>
      </c>
      <c r="Q19" s="119"/>
      <c r="AK19" s="163"/>
    </row>
    <row r="20" spans="1:38" ht="28.5" customHeight="1" thickBot="1" x14ac:dyDescent="0.3">
      <c r="B20" s="186" t="s">
        <v>131</v>
      </c>
      <c r="C20" s="131"/>
      <c r="D20" s="181">
        <v>0</v>
      </c>
      <c r="E20" s="181">
        <v>0</v>
      </c>
      <c r="F20" s="181">
        <v>0</v>
      </c>
      <c r="G20" s="181">
        <v>0</v>
      </c>
      <c r="H20" s="181">
        <v>0</v>
      </c>
      <c r="I20" s="181">
        <v>0</v>
      </c>
      <c r="J20" s="181">
        <v>0</v>
      </c>
      <c r="K20" s="181">
        <v>0</v>
      </c>
      <c r="L20" s="181">
        <v>0</v>
      </c>
      <c r="M20" s="181">
        <v>0</v>
      </c>
      <c r="N20" s="181">
        <v>0</v>
      </c>
      <c r="O20" s="181">
        <v>0</v>
      </c>
      <c r="P20" s="182">
        <f t="shared" si="0"/>
        <v>0</v>
      </c>
      <c r="Q20" s="119"/>
      <c r="AK20" s="163"/>
    </row>
    <row r="21" spans="1:38" ht="30" customHeight="1" thickBot="1" x14ac:dyDescent="0.3">
      <c r="B21" s="187" t="s">
        <v>101</v>
      </c>
      <c r="C21" s="131"/>
      <c r="D21" s="181">
        <v>0</v>
      </c>
      <c r="E21" s="181">
        <v>0</v>
      </c>
      <c r="F21" s="181">
        <v>0</v>
      </c>
      <c r="G21" s="181">
        <v>0</v>
      </c>
      <c r="H21" s="181">
        <v>0</v>
      </c>
      <c r="I21" s="181">
        <v>0</v>
      </c>
      <c r="J21" s="181">
        <v>0</v>
      </c>
      <c r="K21" s="181">
        <v>0</v>
      </c>
      <c r="L21" s="181">
        <v>0</v>
      </c>
      <c r="M21" s="181">
        <v>0</v>
      </c>
      <c r="N21" s="181">
        <v>0</v>
      </c>
      <c r="O21" s="181">
        <v>0</v>
      </c>
      <c r="P21" s="182">
        <f>SUM(D21:O21)</f>
        <v>0</v>
      </c>
      <c r="Q21" s="119"/>
      <c r="AK21" s="163"/>
    </row>
    <row r="22" spans="1:38" s="164" customFormat="1" ht="39.75" customHeight="1" thickBot="1" x14ac:dyDescent="0.25">
      <c r="A22" s="108"/>
      <c r="B22" s="341" t="s">
        <v>97</v>
      </c>
      <c r="C22" s="342"/>
      <c r="D22" s="183">
        <f t="shared" ref="D22:O22" si="1">SUM(D17:D21)</f>
        <v>0</v>
      </c>
      <c r="E22" s="183">
        <f t="shared" si="1"/>
        <v>0</v>
      </c>
      <c r="F22" s="183">
        <f t="shared" si="1"/>
        <v>0</v>
      </c>
      <c r="G22" s="183">
        <f t="shared" si="1"/>
        <v>0</v>
      </c>
      <c r="H22" s="183">
        <f t="shared" si="1"/>
        <v>0</v>
      </c>
      <c r="I22" s="183">
        <f t="shared" si="1"/>
        <v>0</v>
      </c>
      <c r="J22" s="183">
        <f t="shared" si="1"/>
        <v>0</v>
      </c>
      <c r="K22" s="183">
        <f t="shared" si="1"/>
        <v>0</v>
      </c>
      <c r="L22" s="183">
        <f t="shared" si="1"/>
        <v>0</v>
      </c>
      <c r="M22" s="183">
        <f t="shared" si="1"/>
        <v>0</v>
      </c>
      <c r="N22" s="183">
        <f t="shared" si="1"/>
        <v>0</v>
      </c>
      <c r="O22" s="183">
        <f t="shared" si="1"/>
        <v>0</v>
      </c>
      <c r="P22" s="182">
        <f>SUM(D22:O22)</f>
        <v>0</v>
      </c>
      <c r="Q22" s="108"/>
      <c r="R22" s="108"/>
      <c r="S22" s="108"/>
      <c r="T22" s="108"/>
      <c r="U22" s="108"/>
      <c r="V22" s="108"/>
      <c r="W22" s="108"/>
      <c r="X22" s="108"/>
      <c r="Y22" s="108"/>
      <c r="Z22" s="108"/>
      <c r="AA22" s="108"/>
      <c r="AB22" s="108"/>
      <c r="AC22" s="108"/>
      <c r="AD22" s="108"/>
      <c r="AE22" s="108"/>
      <c r="AF22" s="108"/>
      <c r="AG22" s="108"/>
      <c r="AH22" s="108"/>
      <c r="AI22" s="108"/>
      <c r="AJ22" s="108"/>
    </row>
    <row r="23" spans="1:38" s="119" customFormat="1" ht="31.5" customHeight="1" x14ac:dyDescent="0.25">
      <c r="E23" s="120"/>
      <c r="F23" s="120"/>
      <c r="G23" s="120"/>
      <c r="H23" s="120"/>
      <c r="I23" s="120"/>
      <c r="J23" s="120"/>
      <c r="K23" s="120"/>
      <c r="L23" s="120"/>
      <c r="M23" s="120"/>
      <c r="N23" s="120"/>
      <c r="O23" s="120"/>
      <c r="P23" s="120"/>
      <c r="Q23" s="121"/>
    </row>
    <row r="24" spans="1:38" s="119" customFormat="1" ht="61.5" customHeight="1" thickBot="1" x14ac:dyDescent="0.3">
      <c r="E24" s="120"/>
      <c r="F24" s="120"/>
      <c r="G24" s="120"/>
      <c r="H24" s="120"/>
      <c r="I24" s="120"/>
      <c r="J24" s="120"/>
      <c r="K24" s="120"/>
      <c r="L24" s="120"/>
      <c r="M24" s="120"/>
      <c r="N24" s="120"/>
      <c r="O24" s="120"/>
      <c r="P24" s="120"/>
      <c r="Q24" s="121"/>
    </row>
    <row r="25" spans="1:38" s="119" customFormat="1" ht="18.75" customHeight="1" thickBot="1" x14ac:dyDescent="0.3">
      <c r="B25" s="184" t="s">
        <v>132</v>
      </c>
      <c r="C25" s="188"/>
      <c r="D25" s="188"/>
      <c r="E25" s="331" t="str">
        <f>E15</f>
        <v>За місяцями реалізації бізнес-проєкту, стартапу</v>
      </c>
      <c r="F25" s="331"/>
      <c r="G25" s="331"/>
      <c r="H25" s="331"/>
      <c r="I25" s="331"/>
      <c r="J25" s="331"/>
      <c r="K25" s="331"/>
      <c r="L25" s="331"/>
      <c r="M25" s="331"/>
      <c r="N25" s="331"/>
      <c r="O25" s="331"/>
      <c r="P25" s="331"/>
      <c r="Q25" s="121"/>
    </row>
    <row r="26" spans="1:38" s="119" customFormat="1" ht="63" customHeight="1" thickBot="1" x14ac:dyDescent="0.3">
      <c r="B26" s="189" t="s">
        <v>143</v>
      </c>
      <c r="C26" s="188" t="s">
        <v>163</v>
      </c>
      <c r="D26" s="190" t="s">
        <v>144</v>
      </c>
      <c r="E26" s="179">
        <v>1</v>
      </c>
      <c r="F26" s="179">
        <v>2</v>
      </c>
      <c r="G26" s="179">
        <v>3</v>
      </c>
      <c r="H26" s="179">
        <v>4</v>
      </c>
      <c r="I26" s="179">
        <v>5</v>
      </c>
      <c r="J26" s="179">
        <v>6</v>
      </c>
      <c r="K26" s="179">
        <v>7</v>
      </c>
      <c r="L26" s="179">
        <v>8</v>
      </c>
      <c r="M26" s="179">
        <v>9</v>
      </c>
      <c r="N26" s="179">
        <v>10</v>
      </c>
      <c r="O26" s="179">
        <v>11</v>
      </c>
      <c r="P26" s="179">
        <v>12</v>
      </c>
      <c r="Q26" s="180" t="s">
        <v>162</v>
      </c>
      <c r="R26" s="105"/>
    </row>
    <row r="27" spans="1:38" ht="121.5" customHeight="1" thickBot="1" x14ac:dyDescent="0.3">
      <c r="B27" s="191" t="s">
        <v>184</v>
      </c>
      <c r="C27" s="192"/>
      <c r="D27" s="193"/>
      <c r="E27" s="194">
        <v>0</v>
      </c>
      <c r="F27" s="194">
        <v>0</v>
      </c>
      <c r="G27" s="194">
        <v>0</v>
      </c>
      <c r="H27" s="194">
        <v>0</v>
      </c>
      <c r="I27" s="194">
        <v>0</v>
      </c>
      <c r="J27" s="194">
        <v>0</v>
      </c>
      <c r="K27" s="194">
        <v>0</v>
      </c>
      <c r="L27" s="194">
        <v>0</v>
      </c>
      <c r="M27" s="194">
        <v>0</v>
      </c>
      <c r="N27" s="194">
        <v>0</v>
      </c>
      <c r="O27" s="194">
        <v>0</v>
      </c>
      <c r="P27" s="194">
        <v>0</v>
      </c>
      <c r="Q27" s="198">
        <f t="shared" ref="Q27:Q41" si="2">SUM(E27:P27)</f>
        <v>0</v>
      </c>
      <c r="R27" s="165"/>
      <c r="AL27" s="119"/>
    </row>
    <row r="28" spans="1:38" ht="104.25" customHeight="1" thickBot="1" x14ac:dyDescent="0.3">
      <c r="B28" s="191" t="s">
        <v>185</v>
      </c>
      <c r="C28" s="192"/>
      <c r="D28" s="193"/>
      <c r="E28" s="194">
        <v>0</v>
      </c>
      <c r="F28" s="194">
        <v>0</v>
      </c>
      <c r="G28" s="194">
        <v>0</v>
      </c>
      <c r="H28" s="194">
        <v>0</v>
      </c>
      <c r="I28" s="194">
        <v>0</v>
      </c>
      <c r="J28" s="194">
        <v>0</v>
      </c>
      <c r="K28" s="194">
        <v>0</v>
      </c>
      <c r="L28" s="194">
        <v>0</v>
      </c>
      <c r="M28" s="194">
        <v>0</v>
      </c>
      <c r="N28" s="194">
        <v>0</v>
      </c>
      <c r="O28" s="194">
        <v>0</v>
      </c>
      <c r="P28" s="194">
        <v>0</v>
      </c>
      <c r="Q28" s="198">
        <f t="shared" ref="Q28:Q29" si="3">SUM(E28:P28)</f>
        <v>0</v>
      </c>
      <c r="R28" s="165"/>
      <c r="AL28" s="119"/>
    </row>
    <row r="29" spans="1:38" ht="75" customHeight="1" thickBot="1" x14ac:dyDescent="0.3">
      <c r="B29" s="191" t="s">
        <v>186</v>
      </c>
      <c r="C29" s="192"/>
      <c r="D29" s="193"/>
      <c r="E29" s="194">
        <v>0</v>
      </c>
      <c r="F29" s="194">
        <v>0</v>
      </c>
      <c r="G29" s="194">
        <v>0</v>
      </c>
      <c r="H29" s="194">
        <v>0</v>
      </c>
      <c r="I29" s="194">
        <v>0</v>
      </c>
      <c r="J29" s="194">
        <v>0</v>
      </c>
      <c r="K29" s="194">
        <v>0</v>
      </c>
      <c r="L29" s="194">
        <v>0</v>
      </c>
      <c r="M29" s="194">
        <v>0</v>
      </c>
      <c r="N29" s="194">
        <v>0</v>
      </c>
      <c r="O29" s="194">
        <v>0</v>
      </c>
      <c r="P29" s="194">
        <v>0</v>
      </c>
      <c r="Q29" s="198">
        <f t="shared" si="3"/>
        <v>0</v>
      </c>
      <c r="R29" s="165"/>
      <c r="AL29" s="119"/>
    </row>
    <row r="30" spans="1:38" ht="79.5" customHeight="1" thickBot="1" x14ac:dyDescent="0.3">
      <c r="B30" s="191" t="s">
        <v>187</v>
      </c>
      <c r="C30" s="192"/>
      <c r="D30" s="193"/>
      <c r="E30" s="194">
        <v>0</v>
      </c>
      <c r="F30" s="194">
        <v>0</v>
      </c>
      <c r="G30" s="194">
        <v>0</v>
      </c>
      <c r="H30" s="194">
        <v>0</v>
      </c>
      <c r="I30" s="194">
        <v>0</v>
      </c>
      <c r="J30" s="194">
        <v>0</v>
      </c>
      <c r="K30" s="194">
        <v>0</v>
      </c>
      <c r="L30" s="194">
        <v>0</v>
      </c>
      <c r="M30" s="194">
        <v>0</v>
      </c>
      <c r="N30" s="194">
        <v>0</v>
      </c>
      <c r="O30" s="194">
        <v>0</v>
      </c>
      <c r="P30" s="194">
        <v>0</v>
      </c>
      <c r="Q30" s="198">
        <f t="shared" si="2"/>
        <v>0</v>
      </c>
      <c r="R30" s="165"/>
      <c r="AL30" s="119"/>
    </row>
    <row r="31" spans="1:38" ht="46.5" customHeight="1" thickBot="1" x14ac:dyDescent="0.3">
      <c r="B31" s="191" t="s">
        <v>188</v>
      </c>
      <c r="C31" s="192"/>
      <c r="D31" s="193"/>
      <c r="E31" s="194">
        <v>0</v>
      </c>
      <c r="F31" s="194">
        <v>0</v>
      </c>
      <c r="G31" s="194">
        <v>0</v>
      </c>
      <c r="H31" s="194">
        <v>0</v>
      </c>
      <c r="I31" s="194">
        <v>0</v>
      </c>
      <c r="J31" s="194">
        <v>0</v>
      </c>
      <c r="K31" s="194">
        <v>0</v>
      </c>
      <c r="L31" s="194">
        <v>0</v>
      </c>
      <c r="M31" s="194">
        <v>0</v>
      </c>
      <c r="N31" s="194">
        <v>0</v>
      </c>
      <c r="O31" s="194">
        <v>0</v>
      </c>
      <c r="P31" s="194">
        <v>0</v>
      </c>
      <c r="Q31" s="198">
        <f t="shared" ref="Q31" si="4">SUM(E31:P31)</f>
        <v>0</v>
      </c>
      <c r="R31" s="165"/>
      <c r="AL31" s="119"/>
    </row>
    <row r="32" spans="1:38" ht="48.75" customHeight="1" thickBot="1" x14ac:dyDescent="0.3">
      <c r="B32" s="191" t="s">
        <v>189</v>
      </c>
      <c r="C32" s="192"/>
      <c r="D32" s="193"/>
      <c r="E32" s="194">
        <v>0</v>
      </c>
      <c r="F32" s="194">
        <v>0</v>
      </c>
      <c r="G32" s="194">
        <v>0</v>
      </c>
      <c r="H32" s="194">
        <v>0</v>
      </c>
      <c r="I32" s="194">
        <v>0</v>
      </c>
      <c r="J32" s="194">
        <v>0</v>
      </c>
      <c r="K32" s="194">
        <v>0</v>
      </c>
      <c r="L32" s="194">
        <v>0</v>
      </c>
      <c r="M32" s="194">
        <v>0</v>
      </c>
      <c r="N32" s="194">
        <v>0</v>
      </c>
      <c r="O32" s="194">
        <v>0</v>
      </c>
      <c r="P32" s="194">
        <v>0</v>
      </c>
      <c r="Q32" s="198">
        <f t="shared" si="2"/>
        <v>0</v>
      </c>
      <c r="R32" s="165"/>
      <c r="AL32" s="119"/>
    </row>
    <row r="33" spans="1:38" ht="23.25" customHeight="1" thickBot="1" x14ac:dyDescent="0.3">
      <c r="B33" s="191" t="s">
        <v>133</v>
      </c>
      <c r="C33" s="192"/>
      <c r="D33" s="193"/>
      <c r="E33" s="194">
        <v>0</v>
      </c>
      <c r="F33" s="194">
        <v>0</v>
      </c>
      <c r="G33" s="194">
        <v>0</v>
      </c>
      <c r="H33" s="194">
        <v>0</v>
      </c>
      <c r="I33" s="194">
        <v>0</v>
      </c>
      <c r="J33" s="194">
        <v>0</v>
      </c>
      <c r="K33" s="194">
        <v>0</v>
      </c>
      <c r="L33" s="194">
        <v>0</v>
      </c>
      <c r="M33" s="194">
        <v>0</v>
      </c>
      <c r="N33" s="194">
        <v>0</v>
      </c>
      <c r="O33" s="194">
        <v>0</v>
      </c>
      <c r="P33" s="194">
        <v>0</v>
      </c>
      <c r="Q33" s="198">
        <f t="shared" ref="Q33" si="5">SUM(E33:P33)</f>
        <v>0</v>
      </c>
      <c r="R33" s="165"/>
      <c r="AL33" s="119"/>
    </row>
    <row r="34" spans="1:38" ht="24" customHeight="1" thickBot="1" x14ac:dyDescent="0.3">
      <c r="B34" s="191" t="s">
        <v>190</v>
      </c>
      <c r="C34" s="192"/>
      <c r="D34" s="193"/>
      <c r="E34" s="194">
        <v>0</v>
      </c>
      <c r="F34" s="194">
        <v>0</v>
      </c>
      <c r="G34" s="194">
        <v>0</v>
      </c>
      <c r="H34" s="194">
        <v>0</v>
      </c>
      <c r="I34" s="194">
        <v>0</v>
      </c>
      <c r="J34" s="194">
        <v>0</v>
      </c>
      <c r="K34" s="194">
        <v>0</v>
      </c>
      <c r="L34" s="194">
        <v>0</v>
      </c>
      <c r="M34" s="194">
        <v>0</v>
      </c>
      <c r="N34" s="194">
        <v>0</v>
      </c>
      <c r="O34" s="194">
        <v>0</v>
      </c>
      <c r="P34" s="194">
        <v>0</v>
      </c>
      <c r="Q34" s="198">
        <f t="shared" si="2"/>
        <v>0</v>
      </c>
      <c r="R34" s="165"/>
      <c r="AL34" s="119"/>
    </row>
    <row r="35" spans="1:38" ht="20.25" customHeight="1" thickBot="1" x14ac:dyDescent="0.3">
      <c r="B35" s="191" t="s">
        <v>134</v>
      </c>
      <c r="C35" s="192"/>
      <c r="D35" s="193"/>
      <c r="E35" s="194">
        <v>0</v>
      </c>
      <c r="F35" s="194">
        <v>0</v>
      </c>
      <c r="G35" s="194">
        <v>0</v>
      </c>
      <c r="H35" s="194">
        <v>0</v>
      </c>
      <c r="I35" s="194">
        <v>0</v>
      </c>
      <c r="J35" s="194">
        <v>0</v>
      </c>
      <c r="K35" s="194">
        <v>0</v>
      </c>
      <c r="L35" s="194">
        <v>0</v>
      </c>
      <c r="M35" s="194">
        <v>0</v>
      </c>
      <c r="N35" s="194">
        <v>0</v>
      </c>
      <c r="O35" s="194">
        <v>0</v>
      </c>
      <c r="P35" s="194">
        <v>0</v>
      </c>
      <c r="Q35" s="198">
        <f t="shared" si="2"/>
        <v>0</v>
      </c>
      <c r="R35" s="165"/>
      <c r="AL35" s="119"/>
    </row>
    <row r="36" spans="1:38" ht="20.25" customHeight="1" thickBot="1" x14ac:dyDescent="0.3">
      <c r="B36" s="191" t="s">
        <v>106</v>
      </c>
      <c r="C36" s="192"/>
      <c r="D36" s="193"/>
      <c r="E36" s="194">
        <v>0</v>
      </c>
      <c r="F36" s="194">
        <v>0</v>
      </c>
      <c r="G36" s="194">
        <v>0</v>
      </c>
      <c r="H36" s="194">
        <v>0</v>
      </c>
      <c r="I36" s="194">
        <v>0</v>
      </c>
      <c r="J36" s="194">
        <v>0</v>
      </c>
      <c r="K36" s="194">
        <v>0</v>
      </c>
      <c r="L36" s="194">
        <v>0</v>
      </c>
      <c r="M36" s="194">
        <v>0</v>
      </c>
      <c r="N36" s="194">
        <v>0</v>
      </c>
      <c r="O36" s="194">
        <v>0</v>
      </c>
      <c r="P36" s="194">
        <v>0</v>
      </c>
      <c r="Q36" s="198">
        <f t="shared" si="2"/>
        <v>0</v>
      </c>
      <c r="R36" s="165"/>
      <c r="AL36" s="119"/>
    </row>
    <row r="37" spans="1:38" ht="19.5" customHeight="1" thickBot="1" x14ac:dyDescent="0.3">
      <c r="B37" s="191" t="s">
        <v>107</v>
      </c>
      <c r="C37" s="192"/>
      <c r="D37" s="193"/>
      <c r="E37" s="194">
        <v>0</v>
      </c>
      <c r="F37" s="194">
        <v>0</v>
      </c>
      <c r="G37" s="194">
        <v>0</v>
      </c>
      <c r="H37" s="194">
        <v>0</v>
      </c>
      <c r="I37" s="194">
        <v>0</v>
      </c>
      <c r="J37" s="194">
        <v>0</v>
      </c>
      <c r="K37" s="194">
        <v>0</v>
      </c>
      <c r="L37" s="194">
        <v>0</v>
      </c>
      <c r="M37" s="194">
        <v>0</v>
      </c>
      <c r="N37" s="194">
        <v>0</v>
      </c>
      <c r="O37" s="194">
        <v>0</v>
      </c>
      <c r="P37" s="194">
        <v>0</v>
      </c>
      <c r="Q37" s="198">
        <f t="shared" si="2"/>
        <v>0</v>
      </c>
      <c r="R37" s="165"/>
      <c r="AL37" s="119"/>
    </row>
    <row r="38" spans="1:38" ht="18" customHeight="1" thickBot="1" x14ac:dyDescent="0.3">
      <c r="B38" s="191" t="s">
        <v>91</v>
      </c>
      <c r="C38" s="192"/>
      <c r="D38" s="193"/>
      <c r="E38" s="194">
        <v>0</v>
      </c>
      <c r="F38" s="194">
        <v>0</v>
      </c>
      <c r="G38" s="194">
        <v>0</v>
      </c>
      <c r="H38" s="194">
        <v>0</v>
      </c>
      <c r="I38" s="194">
        <v>0</v>
      </c>
      <c r="J38" s="194">
        <v>0</v>
      </c>
      <c r="K38" s="194">
        <v>0</v>
      </c>
      <c r="L38" s="194">
        <v>0</v>
      </c>
      <c r="M38" s="194">
        <v>0</v>
      </c>
      <c r="N38" s="194">
        <v>0</v>
      </c>
      <c r="O38" s="194">
        <v>0</v>
      </c>
      <c r="P38" s="194">
        <v>0</v>
      </c>
      <c r="Q38" s="198">
        <f t="shared" si="2"/>
        <v>0</v>
      </c>
      <c r="R38" s="165"/>
      <c r="AL38" s="119"/>
    </row>
    <row r="39" spans="1:38" ht="18.75" customHeight="1" thickBot="1" x14ac:dyDescent="0.3">
      <c r="B39" s="191" t="s">
        <v>92</v>
      </c>
      <c r="C39" s="192"/>
      <c r="D39" s="193"/>
      <c r="E39" s="194">
        <v>0</v>
      </c>
      <c r="F39" s="194">
        <v>0</v>
      </c>
      <c r="G39" s="194">
        <v>0</v>
      </c>
      <c r="H39" s="194">
        <v>0</v>
      </c>
      <c r="I39" s="194">
        <v>0</v>
      </c>
      <c r="J39" s="194">
        <v>0</v>
      </c>
      <c r="K39" s="194">
        <v>0</v>
      </c>
      <c r="L39" s="194">
        <v>0</v>
      </c>
      <c r="M39" s="194">
        <v>0</v>
      </c>
      <c r="N39" s="194">
        <v>0</v>
      </c>
      <c r="O39" s="194">
        <v>0</v>
      </c>
      <c r="P39" s="194">
        <v>0</v>
      </c>
      <c r="Q39" s="198">
        <f t="shared" si="2"/>
        <v>0</v>
      </c>
      <c r="R39" s="165"/>
      <c r="AL39" s="119"/>
    </row>
    <row r="40" spans="1:38" ht="18" customHeight="1" thickBot="1" x14ac:dyDescent="0.3">
      <c r="B40" s="191" t="s">
        <v>191</v>
      </c>
      <c r="C40" s="192"/>
      <c r="D40" s="193"/>
      <c r="E40" s="194">
        <v>0</v>
      </c>
      <c r="F40" s="194">
        <v>0</v>
      </c>
      <c r="G40" s="194">
        <v>0</v>
      </c>
      <c r="H40" s="194">
        <v>0</v>
      </c>
      <c r="I40" s="194">
        <v>0</v>
      </c>
      <c r="J40" s="194">
        <v>0</v>
      </c>
      <c r="K40" s="194">
        <v>0</v>
      </c>
      <c r="L40" s="194">
        <v>0</v>
      </c>
      <c r="M40" s="194">
        <v>0</v>
      </c>
      <c r="N40" s="194">
        <v>0</v>
      </c>
      <c r="O40" s="194">
        <v>0</v>
      </c>
      <c r="P40" s="194">
        <v>0</v>
      </c>
      <c r="Q40" s="198">
        <f t="shared" si="2"/>
        <v>0</v>
      </c>
      <c r="R40" s="165"/>
      <c r="AL40" s="119"/>
    </row>
    <row r="41" spans="1:38" ht="18.75" customHeight="1" thickBot="1" x14ac:dyDescent="0.3">
      <c r="B41" s="195" t="s">
        <v>192</v>
      </c>
      <c r="C41" s="192"/>
      <c r="D41" s="193"/>
      <c r="E41" s="194">
        <v>0</v>
      </c>
      <c r="F41" s="194">
        <v>0</v>
      </c>
      <c r="G41" s="194">
        <v>0</v>
      </c>
      <c r="H41" s="194">
        <v>0</v>
      </c>
      <c r="I41" s="194">
        <v>0</v>
      </c>
      <c r="J41" s="194">
        <v>0</v>
      </c>
      <c r="K41" s="194">
        <v>0</v>
      </c>
      <c r="L41" s="194">
        <v>0</v>
      </c>
      <c r="M41" s="194">
        <v>0</v>
      </c>
      <c r="N41" s="194">
        <v>0</v>
      </c>
      <c r="O41" s="194">
        <v>0</v>
      </c>
      <c r="P41" s="194">
        <v>0</v>
      </c>
      <c r="Q41" s="198">
        <f t="shared" si="2"/>
        <v>0</v>
      </c>
      <c r="R41" s="165"/>
      <c r="AL41" s="119"/>
    </row>
    <row r="42" spans="1:38" ht="18.75" customHeight="1" thickBot="1" x14ac:dyDescent="0.3">
      <c r="B42" s="195" t="s">
        <v>105</v>
      </c>
      <c r="C42" s="192"/>
      <c r="D42" s="193"/>
      <c r="E42" s="194">
        <v>0</v>
      </c>
      <c r="F42" s="194">
        <v>0</v>
      </c>
      <c r="G42" s="194">
        <v>0</v>
      </c>
      <c r="H42" s="194">
        <v>0</v>
      </c>
      <c r="I42" s="194">
        <v>0</v>
      </c>
      <c r="J42" s="194">
        <v>0</v>
      </c>
      <c r="K42" s="194">
        <v>0</v>
      </c>
      <c r="L42" s="194">
        <v>0</v>
      </c>
      <c r="M42" s="194">
        <v>0</v>
      </c>
      <c r="N42" s="194">
        <v>0</v>
      </c>
      <c r="O42" s="194">
        <v>0</v>
      </c>
      <c r="P42" s="194">
        <v>0</v>
      </c>
      <c r="Q42" s="198">
        <v>0</v>
      </c>
      <c r="R42" s="165"/>
      <c r="AL42" s="119"/>
    </row>
    <row r="43" spans="1:38" ht="19.5" customHeight="1" thickBot="1" x14ac:dyDescent="0.3">
      <c r="B43" s="195" t="s">
        <v>164</v>
      </c>
      <c r="C43" s="192"/>
      <c r="D43" s="193"/>
      <c r="E43" s="194">
        <v>0</v>
      </c>
      <c r="F43" s="194">
        <v>0</v>
      </c>
      <c r="G43" s="194">
        <v>0</v>
      </c>
      <c r="H43" s="194">
        <v>0</v>
      </c>
      <c r="I43" s="194">
        <v>0</v>
      </c>
      <c r="J43" s="194">
        <v>0</v>
      </c>
      <c r="K43" s="194">
        <v>0</v>
      </c>
      <c r="L43" s="194">
        <v>0</v>
      </c>
      <c r="M43" s="194">
        <v>0</v>
      </c>
      <c r="N43" s="194">
        <v>0</v>
      </c>
      <c r="O43" s="194">
        <v>0</v>
      </c>
      <c r="P43" s="194">
        <v>0</v>
      </c>
      <c r="Q43" s="198">
        <f>SUM(E43:P43)</f>
        <v>0</v>
      </c>
      <c r="R43" s="165"/>
      <c r="AL43" s="119"/>
    </row>
    <row r="44" spans="1:38" s="166" customFormat="1" ht="21.75" customHeight="1" thickBot="1" x14ac:dyDescent="0.25">
      <c r="A44" s="162"/>
      <c r="B44" s="343" t="s">
        <v>98</v>
      </c>
      <c r="C44" s="343"/>
      <c r="D44" s="196"/>
      <c r="E44" s="197">
        <f t="shared" ref="E44:P44" si="6">SUM(E27:E43)</f>
        <v>0</v>
      </c>
      <c r="F44" s="197">
        <f t="shared" si="6"/>
        <v>0</v>
      </c>
      <c r="G44" s="197">
        <f t="shared" si="6"/>
        <v>0</v>
      </c>
      <c r="H44" s="197">
        <f t="shared" si="6"/>
        <v>0</v>
      </c>
      <c r="I44" s="197">
        <f t="shared" si="6"/>
        <v>0</v>
      </c>
      <c r="J44" s="197">
        <f t="shared" si="6"/>
        <v>0</v>
      </c>
      <c r="K44" s="197">
        <f t="shared" si="6"/>
        <v>0</v>
      </c>
      <c r="L44" s="197">
        <f t="shared" si="6"/>
        <v>0</v>
      </c>
      <c r="M44" s="197">
        <f t="shared" si="6"/>
        <v>0</v>
      </c>
      <c r="N44" s="197">
        <f t="shared" si="6"/>
        <v>0</v>
      </c>
      <c r="O44" s="197">
        <f t="shared" si="6"/>
        <v>0</v>
      </c>
      <c r="P44" s="197">
        <f t="shared" si="6"/>
        <v>0</v>
      </c>
      <c r="Q44" s="197">
        <f>SUM(E44:P44)</f>
        <v>0</v>
      </c>
      <c r="R44" s="162"/>
      <c r="S44" s="162"/>
      <c r="T44" s="162"/>
      <c r="U44" s="162"/>
      <c r="V44" s="162"/>
      <c r="W44" s="162"/>
      <c r="X44" s="162"/>
      <c r="Y44" s="162"/>
      <c r="Z44" s="162"/>
      <c r="AA44" s="162"/>
      <c r="AB44" s="162"/>
      <c r="AC44" s="162"/>
      <c r="AD44" s="162"/>
      <c r="AE44" s="162"/>
      <c r="AF44" s="162"/>
      <c r="AG44" s="162"/>
      <c r="AH44" s="162"/>
      <c r="AI44" s="162"/>
      <c r="AJ44" s="162"/>
      <c r="AK44" s="162"/>
    </row>
    <row r="45" spans="1:38" s="119" customFormat="1" ht="20.25" customHeight="1" thickBot="1" x14ac:dyDescent="0.3">
      <c r="E45" s="167"/>
      <c r="F45" s="167"/>
      <c r="G45" s="167"/>
      <c r="H45" s="167"/>
      <c r="I45" s="167"/>
      <c r="J45" s="167"/>
      <c r="K45" s="167"/>
      <c r="L45" s="167"/>
      <c r="M45" s="167"/>
      <c r="N45" s="167"/>
      <c r="O45" s="167"/>
      <c r="P45" s="167"/>
      <c r="Q45" s="168"/>
    </row>
    <row r="46" spans="1:38" s="164" customFormat="1" ht="31.5" customHeight="1" thickBot="1" x14ac:dyDescent="0.25">
      <c r="A46" s="108"/>
      <c r="B46" s="344" t="s">
        <v>99</v>
      </c>
      <c r="C46" s="344"/>
      <c r="D46" s="199"/>
      <c r="E46" s="197">
        <f t="shared" ref="E46:Q46" si="7">D22-E44</f>
        <v>0</v>
      </c>
      <c r="F46" s="197">
        <f t="shared" si="7"/>
        <v>0</v>
      </c>
      <c r="G46" s="197">
        <f t="shared" si="7"/>
        <v>0</v>
      </c>
      <c r="H46" s="197">
        <f t="shared" si="7"/>
        <v>0</v>
      </c>
      <c r="I46" s="197">
        <f t="shared" si="7"/>
        <v>0</v>
      </c>
      <c r="J46" s="197">
        <f t="shared" si="7"/>
        <v>0</v>
      </c>
      <c r="K46" s="197">
        <f t="shared" si="7"/>
        <v>0</v>
      </c>
      <c r="L46" s="197">
        <f t="shared" si="7"/>
        <v>0</v>
      </c>
      <c r="M46" s="197">
        <f t="shared" si="7"/>
        <v>0</v>
      </c>
      <c r="N46" s="197">
        <f t="shared" si="7"/>
        <v>0</v>
      </c>
      <c r="O46" s="197">
        <f t="shared" si="7"/>
        <v>0</v>
      </c>
      <c r="P46" s="197">
        <f t="shared" si="7"/>
        <v>0</v>
      </c>
      <c r="Q46" s="197">
        <f t="shared" si="7"/>
        <v>0</v>
      </c>
      <c r="R46" s="108"/>
      <c r="S46" s="108"/>
      <c r="T46" s="108"/>
      <c r="U46" s="108"/>
      <c r="V46" s="108"/>
      <c r="W46" s="108"/>
      <c r="X46" s="108"/>
      <c r="Y46" s="108"/>
      <c r="Z46" s="108"/>
      <c r="AA46" s="108"/>
      <c r="AB46" s="108"/>
      <c r="AC46" s="108"/>
      <c r="AD46" s="108"/>
      <c r="AE46" s="108"/>
      <c r="AF46" s="108"/>
      <c r="AG46" s="108"/>
      <c r="AH46" s="108"/>
      <c r="AI46" s="108"/>
      <c r="AJ46" s="108"/>
      <c r="AK46" s="108"/>
    </row>
    <row r="47" spans="1:38" s="119" customFormat="1" ht="21" customHeight="1" thickBot="1" x14ac:dyDescent="0.3">
      <c r="C47" s="169"/>
      <c r="D47" s="169"/>
      <c r="E47" s="170"/>
      <c r="F47" s="170"/>
      <c r="G47" s="170"/>
      <c r="H47" s="170"/>
      <c r="I47" s="170"/>
      <c r="J47" s="170"/>
      <c r="K47" s="170"/>
      <c r="L47" s="170"/>
      <c r="M47" s="170"/>
      <c r="N47" s="170"/>
      <c r="O47" s="170"/>
      <c r="P47" s="170"/>
      <c r="Q47" s="170"/>
    </row>
    <row r="48" spans="1:38" s="119" customFormat="1" ht="19.5" thickBot="1" x14ac:dyDescent="0.3">
      <c r="B48" s="200" t="s">
        <v>100</v>
      </c>
      <c r="C48" s="325"/>
      <c r="D48" s="325"/>
      <c r="E48" s="325"/>
      <c r="F48" s="325"/>
      <c r="G48" s="325"/>
      <c r="H48" s="325"/>
      <c r="I48" s="325"/>
      <c r="J48" s="325"/>
      <c r="K48" s="325"/>
      <c r="L48" s="325"/>
    </row>
    <row r="49" spans="2:12" s="119" customFormat="1" ht="15.75" hidden="1" thickBot="1" x14ac:dyDescent="0.3">
      <c r="B49" s="201"/>
      <c r="C49" s="202" t="s">
        <v>81</v>
      </c>
      <c r="D49" s="202"/>
      <c r="E49" s="201"/>
      <c r="F49" s="201"/>
      <c r="G49" s="201"/>
      <c r="H49" s="201"/>
      <c r="I49" s="201"/>
      <c r="J49" s="201"/>
      <c r="K49" s="201"/>
      <c r="L49" s="201"/>
    </row>
    <row r="50" spans="2:12" s="119" customFormat="1" ht="15.75" hidden="1" thickBot="1" x14ac:dyDescent="0.3">
      <c r="B50" s="201"/>
      <c r="C50" s="202" t="s">
        <v>82</v>
      </c>
      <c r="D50" s="202"/>
      <c r="E50" s="201"/>
      <c r="F50" s="201"/>
      <c r="G50" s="201"/>
      <c r="H50" s="201"/>
      <c r="I50" s="201"/>
      <c r="J50" s="201"/>
      <c r="K50" s="201"/>
      <c r="L50" s="201"/>
    </row>
    <row r="51" spans="2:12" s="119" customFormat="1" ht="18" thickBot="1" x14ac:dyDescent="0.3">
      <c r="B51" s="345" t="s">
        <v>115</v>
      </c>
      <c r="C51" s="345"/>
      <c r="D51" s="345"/>
      <c r="E51" s="345"/>
      <c r="F51" s="345"/>
      <c r="G51" s="345"/>
      <c r="H51" s="345"/>
      <c r="I51" s="345"/>
      <c r="J51" s="345"/>
      <c r="K51" s="345"/>
      <c r="L51" s="345"/>
    </row>
    <row r="52" spans="2:12" s="119" customFormat="1" ht="27.75" customHeight="1" thickBot="1" x14ac:dyDescent="0.3">
      <c r="B52" s="326"/>
      <c r="C52" s="327"/>
      <c r="D52" s="327"/>
      <c r="E52" s="327"/>
      <c r="F52" s="327"/>
      <c r="G52" s="327"/>
      <c r="H52" s="327"/>
      <c r="I52" s="327"/>
      <c r="J52" s="327"/>
      <c r="K52" s="327"/>
      <c r="L52" s="328"/>
    </row>
    <row r="53" spans="2:12" s="119" customFormat="1" x14ac:dyDescent="0.25"/>
    <row r="54" spans="2:12" x14ac:dyDescent="0.25">
      <c r="B54" s="171" t="s">
        <v>141</v>
      </c>
      <c r="C54" s="347"/>
      <c r="D54" s="347"/>
      <c r="E54" s="130"/>
      <c r="F54" s="323"/>
      <c r="G54" s="323"/>
      <c r="H54" s="323"/>
      <c r="I54" s="323"/>
      <c r="J54" s="323"/>
    </row>
    <row r="55" spans="2:12" x14ac:dyDescent="0.25">
      <c r="B55" s="130" t="s">
        <v>136</v>
      </c>
      <c r="C55" s="322" t="s">
        <v>137</v>
      </c>
      <c r="D55" s="322"/>
      <c r="E55" s="130"/>
      <c r="F55" s="322" t="s">
        <v>165</v>
      </c>
      <c r="G55" s="322"/>
      <c r="H55" s="322"/>
      <c r="I55" s="322"/>
      <c r="J55" s="322"/>
    </row>
  </sheetData>
  <sheetProtection algorithmName="SHA-512" hashValue="UfHvB1+qy+uNXxhPGOALDw6PEgDM9ugvukeElfJ6VCsp/u3VlLm3XE0mlKmIpTvbqWgOCjS0JL5Et55XdyzRgA==" saltValue="jX0uT1yCZhbRre5iiXDx2g==" spinCount="100000" sheet="1" formatCells="0" insertHyperlinks="0"/>
  <mergeCells count="21">
    <mergeCell ref="B4:D4"/>
    <mergeCell ref="C54:D54"/>
    <mergeCell ref="D12:F12"/>
    <mergeCell ref="E4:Q4"/>
    <mergeCell ref="C5:Q5"/>
    <mergeCell ref="K2:Q2"/>
    <mergeCell ref="C55:D55"/>
    <mergeCell ref="F54:J54"/>
    <mergeCell ref="F55:J55"/>
    <mergeCell ref="B2:J2"/>
    <mergeCell ref="C48:L48"/>
    <mergeCell ref="B52:L52"/>
    <mergeCell ref="P8:Q8"/>
    <mergeCell ref="P9:Q9"/>
    <mergeCell ref="E15:P15"/>
    <mergeCell ref="B7:M9"/>
    <mergeCell ref="B22:C22"/>
    <mergeCell ref="E25:P25"/>
    <mergeCell ref="B44:C44"/>
    <mergeCell ref="B46:C46"/>
    <mergeCell ref="B51:L51"/>
  </mergeCells>
  <pageMargins left="0.25" right="0.25" top="0.75" bottom="0.75" header="0.3" footer="0.3"/>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D66"/>
  <sheetViews>
    <sheetView view="pageBreakPreview" topLeftCell="A13" zoomScale="85" zoomScaleNormal="85" zoomScaleSheetLayoutView="85" workbookViewId="0">
      <selection activeCell="B49" sqref="B49"/>
    </sheetView>
  </sheetViews>
  <sheetFormatPr defaultColWidth="8.625" defaultRowHeight="14.25" x14ac:dyDescent="0.2"/>
  <cols>
    <col min="1" max="1" width="4.375" style="41" customWidth="1"/>
    <col min="2" max="2" width="42.5" style="80" customWidth="1"/>
    <col min="3" max="3" width="40.875" style="80" customWidth="1"/>
    <col min="4" max="4" width="17.125" style="80" customWidth="1"/>
    <col min="5" max="5" width="10.375" style="80" customWidth="1"/>
    <col min="6" max="10" width="9.125" style="80" customWidth="1"/>
    <col min="11" max="11" width="20.5" style="80" customWidth="1"/>
    <col min="12" max="12" width="4.875" style="41" customWidth="1"/>
    <col min="13" max="30" width="8.625" style="41"/>
    <col min="31" max="16384" width="8.625" style="80"/>
  </cols>
  <sheetData>
    <row r="1" spans="1:17" s="41" customFormat="1" ht="17.25" customHeight="1" thickBot="1" x14ac:dyDescent="0.25">
      <c r="B1" s="42"/>
      <c r="C1" s="42"/>
      <c r="D1" s="42"/>
      <c r="E1" s="42"/>
      <c r="F1" s="42"/>
      <c r="G1" s="42"/>
      <c r="H1" s="42"/>
      <c r="I1" s="42"/>
      <c r="J1" s="42"/>
      <c r="K1" s="42"/>
    </row>
    <row r="2" spans="1:17" s="41" customFormat="1" ht="17.25" customHeight="1" thickTop="1" x14ac:dyDescent="0.2">
      <c r="B2" s="43"/>
      <c r="C2" s="43"/>
      <c r="D2" s="43"/>
      <c r="E2" s="43"/>
      <c r="F2" s="43"/>
      <c r="G2" s="43"/>
      <c r="H2" s="43"/>
      <c r="I2" s="43"/>
      <c r="J2" s="43"/>
      <c r="K2" s="43"/>
    </row>
    <row r="3" spans="1:17" s="44" customFormat="1" ht="21" customHeight="1" x14ac:dyDescent="0.25">
      <c r="B3" s="45" t="s">
        <v>12</v>
      </c>
      <c r="C3" s="45"/>
      <c r="D3" s="46"/>
      <c r="E3" s="47"/>
      <c r="F3" s="48"/>
      <c r="G3" s="48"/>
      <c r="I3" s="48"/>
      <c r="K3" s="48"/>
    </row>
    <row r="4" spans="1:17" s="44" customFormat="1" ht="33" customHeight="1" x14ac:dyDescent="0.25">
      <c r="B4" s="46"/>
      <c r="C4" s="46"/>
      <c r="D4" s="46"/>
      <c r="E4" s="47"/>
      <c r="F4" s="48"/>
      <c r="G4" s="48"/>
      <c r="K4" s="48"/>
    </row>
    <row r="5" spans="1:17" s="41" customFormat="1" ht="22.5" customHeight="1" x14ac:dyDescent="0.25">
      <c r="B5" s="49" t="s">
        <v>13</v>
      </c>
      <c r="C5" s="50"/>
      <c r="D5" s="50"/>
      <c r="E5" s="50"/>
      <c r="F5" s="50"/>
      <c r="G5" s="50"/>
      <c r="I5" s="51" t="s">
        <v>14</v>
      </c>
      <c r="J5" s="52"/>
      <c r="K5" s="53"/>
      <c r="L5" s="48"/>
      <c r="M5" s="44"/>
      <c r="N5" s="44"/>
      <c r="O5" s="44"/>
      <c r="P5" s="44"/>
      <c r="Q5" s="44"/>
    </row>
    <row r="6" spans="1:17" s="41" customFormat="1" ht="25.5" customHeight="1" x14ac:dyDescent="0.25">
      <c r="B6" s="49" t="s">
        <v>15</v>
      </c>
      <c r="C6" s="50"/>
      <c r="D6" s="50"/>
      <c r="E6" s="54"/>
      <c r="F6" s="55"/>
      <c r="G6" s="55"/>
      <c r="I6" s="56"/>
      <c r="J6" s="353" t="s">
        <v>16</v>
      </c>
      <c r="K6" s="353"/>
      <c r="L6" s="48"/>
      <c r="M6" s="44"/>
      <c r="N6" s="44"/>
      <c r="O6" s="44"/>
      <c r="P6" s="44"/>
      <c r="Q6" s="44"/>
    </row>
    <row r="7" spans="1:17" s="41" customFormat="1" ht="24.75" customHeight="1" x14ac:dyDescent="0.25">
      <c r="B7" s="49" t="s">
        <v>17</v>
      </c>
      <c r="C7" s="50"/>
      <c r="D7" s="50"/>
      <c r="E7" s="50"/>
      <c r="F7" s="50"/>
      <c r="I7" s="57"/>
      <c r="J7" s="353" t="s">
        <v>18</v>
      </c>
      <c r="K7" s="353"/>
      <c r="L7" s="48"/>
      <c r="M7" s="44"/>
      <c r="N7" s="44"/>
      <c r="O7" s="44"/>
      <c r="P7" s="44"/>
      <c r="Q7" s="44"/>
    </row>
    <row r="8" spans="1:17" s="41" customFormat="1" ht="21" customHeight="1" thickBot="1" x14ac:dyDescent="0.3">
      <c r="B8" s="58"/>
      <c r="C8" s="58"/>
      <c r="D8" s="59"/>
      <c r="E8" s="59"/>
      <c r="F8" s="59"/>
      <c r="G8" s="60"/>
      <c r="H8" s="58"/>
      <c r="I8" s="60"/>
      <c r="J8" s="59"/>
      <c r="K8" s="59"/>
      <c r="L8" s="48"/>
      <c r="M8" s="44"/>
      <c r="N8" s="44"/>
      <c r="O8" s="44"/>
      <c r="P8" s="44"/>
      <c r="Q8" s="44"/>
    </row>
    <row r="9" spans="1:17" s="41" customFormat="1" ht="16.5" customHeight="1" thickTop="1" x14ac:dyDescent="0.25">
      <c r="B9" s="61"/>
      <c r="C9" s="62"/>
      <c r="D9" s="50"/>
      <c r="E9" s="50"/>
      <c r="F9" s="50"/>
      <c r="G9" s="50"/>
      <c r="H9" s="50"/>
      <c r="I9" s="50"/>
      <c r="J9" s="50"/>
      <c r="K9" s="50"/>
      <c r="L9" s="48"/>
      <c r="M9" s="44"/>
      <c r="N9" s="44"/>
      <c r="O9" s="44"/>
      <c r="P9" s="44"/>
      <c r="Q9" s="44"/>
    </row>
    <row r="10" spans="1:17" s="41" customFormat="1" ht="18" customHeight="1" x14ac:dyDescent="0.25">
      <c r="B10" s="63" t="s">
        <v>19</v>
      </c>
      <c r="C10" s="64"/>
      <c r="E10" s="47"/>
      <c r="F10" s="65"/>
      <c r="G10" s="65"/>
      <c r="H10" s="47"/>
      <c r="J10" s="65"/>
      <c r="K10" s="65"/>
    </row>
    <row r="11" spans="1:17" s="41" customFormat="1" ht="20.25" customHeight="1" x14ac:dyDescent="0.25">
      <c r="B11" s="66"/>
      <c r="C11" s="66"/>
      <c r="D11" s="67"/>
      <c r="E11" s="354" t="s">
        <v>20</v>
      </c>
      <c r="F11" s="354"/>
      <c r="G11" s="354"/>
      <c r="H11" s="354"/>
      <c r="I11" s="354"/>
      <c r="J11" s="354"/>
      <c r="K11" s="68"/>
    </row>
    <row r="12" spans="1:17" s="73" customFormat="1" ht="31.5" customHeight="1" x14ac:dyDescent="0.2">
      <c r="A12" s="69"/>
      <c r="B12" s="70" t="s">
        <v>21</v>
      </c>
      <c r="C12" s="71" t="s">
        <v>22</v>
      </c>
      <c r="D12" s="71" t="s">
        <v>23</v>
      </c>
      <c r="E12" s="72">
        <v>1</v>
      </c>
      <c r="F12" s="72">
        <v>2</v>
      </c>
      <c r="G12" s="72">
        <v>3</v>
      </c>
      <c r="H12" s="72">
        <v>4</v>
      </c>
      <c r="I12" s="72">
        <v>5</v>
      </c>
      <c r="J12" s="72">
        <v>6</v>
      </c>
      <c r="K12" s="72" t="s">
        <v>24</v>
      </c>
    </row>
    <row r="13" spans="1:17" x14ac:dyDescent="0.2">
      <c r="A13" s="74"/>
      <c r="B13" s="75" t="s">
        <v>25</v>
      </c>
      <c r="C13" s="76"/>
      <c r="D13" s="77">
        <v>0</v>
      </c>
      <c r="E13" s="78">
        <v>0</v>
      </c>
      <c r="F13" s="78">
        <v>0</v>
      </c>
      <c r="G13" s="78">
        <v>0</v>
      </c>
      <c r="H13" s="78">
        <v>0</v>
      </c>
      <c r="I13" s="78">
        <v>0</v>
      </c>
      <c r="J13" s="78">
        <v>0</v>
      </c>
      <c r="K13" s="79">
        <f t="shared" ref="K13:K19" si="0">SUM(D13:J13)</f>
        <v>0</v>
      </c>
    </row>
    <row r="14" spans="1:17" x14ac:dyDescent="0.2">
      <c r="A14" s="74"/>
      <c r="B14" s="75" t="s">
        <v>26</v>
      </c>
      <c r="C14" s="76"/>
      <c r="D14" s="77">
        <v>0</v>
      </c>
      <c r="E14" s="77">
        <v>0</v>
      </c>
      <c r="F14" s="77">
        <v>0</v>
      </c>
      <c r="G14" s="77">
        <v>0</v>
      </c>
      <c r="H14" s="77">
        <v>0</v>
      </c>
      <c r="I14" s="77">
        <v>0</v>
      </c>
      <c r="J14" s="77">
        <v>0</v>
      </c>
      <c r="K14" s="79">
        <f t="shared" si="0"/>
        <v>0</v>
      </c>
    </row>
    <row r="15" spans="1:17" x14ac:dyDescent="0.2">
      <c r="A15" s="74"/>
      <c r="B15" s="75" t="s">
        <v>27</v>
      </c>
      <c r="C15" s="76"/>
      <c r="D15" s="77">
        <v>0</v>
      </c>
      <c r="E15" s="77">
        <v>0</v>
      </c>
      <c r="F15" s="77">
        <v>0</v>
      </c>
      <c r="G15" s="77">
        <v>0</v>
      </c>
      <c r="H15" s="77">
        <v>0</v>
      </c>
      <c r="I15" s="77">
        <v>0</v>
      </c>
      <c r="J15" s="77">
        <v>0</v>
      </c>
      <c r="K15" s="79">
        <f t="shared" si="0"/>
        <v>0</v>
      </c>
    </row>
    <row r="16" spans="1:17" x14ac:dyDescent="0.2">
      <c r="A16" s="74"/>
      <c r="B16" s="75" t="s">
        <v>28</v>
      </c>
      <c r="C16" s="76"/>
      <c r="D16" s="77">
        <v>0</v>
      </c>
      <c r="E16" s="77">
        <v>0</v>
      </c>
      <c r="F16" s="77">
        <v>0</v>
      </c>
      <c r="G16" s="77">
        <v>0</v>
      </c>
      <c r="H16" s="77">
        <v>0</v>
      </c>
      <c r="I16" s="77">
        <v>0</v>
      </c>
      <c r="J16" s="77">
        <v>0</v>
      </c>
      <c r="K16" s="79">
        <f t="shared" si="0"/>
        <v>0</v>
      </c>
    </row>
    <row r="17" spans="1:30" x14ac:dyDescent="0.2">
      <c r="A17" s="74"/>
      <c r="B17" s="75" t="s">
        <v>28</v>
      </c>
      <c r="C17" s="76"/>
      <c r="D17" s="77">
        <v>0</v>
      </c>
      <c r="E17" s="77">
        <v>0</v>
      </c>
      <c r="F17" s="77">
        <v>0</v>
      </c>
      <c r="G17" s="77">
        <v>0</v>
      </c>
      <c r="H17" s="77">
        <v>0</v>
      </c>
      <c r="I17" s="77">
        <v>0</v>
      </c>
      <c r="J17" s="77">
        <v>0</v>
      </c>
      <c r="K17" s="79">
        <f t="shared" si="0"/>
        <v>0</v>
      </c>
    </row>
    <row r="18" spans="1:30" x14ac:dyDescent="0.2">
      <c r="A18" s="74"/>
      <c r="B18" s="75" t="s">
        <v>28</v>
      </c>
      <c r="C18" s="76"/>
      <c r="D18" s="77">
        <v>0</v>
      </c>
      <c r="E18" s="77">
        <v>0</v>
      </c>
      <c r="F18" s="77">
        <v>0</v>
      </c>
      <c r="G18" s="77">
        <v>0</v>
      </c>
      <c r="H18" s="77">
        <v>0</v>
      </c>
      <c r="I18" s="77">
        <v>0</v>
      </c>
      <c r="J18" s="77">
        <v>0</v>
      </c>
      <c r="K18" s="79">
        <f t="shared" si="0"/>
        <v>0</v>
      </c>
    </row>
    <row r="19" spans="1:30" s="85" customFormat="1" ht="20.25" customHeight="1" x14ac:dyDescent="0.25">
      <c r="A19" s="81"/>
      <c r="B19" s="355" t="s">
        <v>29</v>
      </c>
      <c r="C19" s="355"/>
      <c r="D19" s="82">
        <f t="shared" ref="D19:J19" si="1">SUM(D13:D18)</f>
        <v>0</v>
      </c>
      <c r="E19" s="82">
        <f t="shared" si="1"/>
        <v>0</v>
      </c>
      <c r="F19" s="82">
        <f t="shared" si="1"/>
        <v>0</v>
      </c>
      <c r="G19" s="82">
        <f t="shared" si="1"/>
        <v>0</v>
      </c>
      <c r="H19" s="82">
        <f t="shared" si="1"/>
        <v>0</v>
      </c>
      <c r="I19" s="82">
        <f t="shared" si="1"/>
        <v>0</v>
      </c>
      <c r="J19" s="82">
        <f t="shared" si="1"/>
        <v>0</v>
      </c>
      <c r="K19" s="83">
        <f t="shared" si="0"/>
        <v>0</v>
      </c>
      <c r="L19" s="84"/>
      <c r="M19" s="84"/>
      <c r="N19" s="84"/>
      <c r="O19" s="84"/>
      <c r="P19" s="84"/>
      <c r="Q19" s="84"/>
      <c r="R19" s="84"/>
      <c r="S19" s="84"/>
      <c r="T19" s="84"/>
      <c r="U19" s="84"/>
      <c r="V19" s="84"/>
      <c r="W19" s="84"/>
      <c r="X19" s="84"/>
      <c r="Y19" s="84"/>
      <c r="Z19" s="84"/>
      <c r="AA19" s="84"/>
      <c r="AB19" s="84"/>
      <c r="AC19" s="84"/>
      <c r="AD19" s="84"/>
    </row>
    <row r="20" spans="1:30" s="41" customFormat="1" ht="30.75" customHeight="1" x14ac:dyDescent="0.25">
      <c r="D20" s="86"/>
      <c r="E20" s="86"/>
      <c r="F20" s="86"/>
      <c r="G20" s="86"/>
      <c r="H20" s="86"/>
      <c r="I20" s="86"/>
      <c r="J20" s="86"/>
      <c r="K20" s="87"/>
    </row>
    <row r="21" spans="1:30" s="41" customFormat="1" ht="18.75" customHeight="1" x14ac:dyDescent="0.25">
      <c r="B21" s="88"/>
      <c r="C21" s="88"/>
      <c r="D21" s="89"/>
      <c r="E21" s="354" t="s">
        <v>20</v>
      </c>
      <c r="F21" s="354"/>
      <c r="G21" s="354"/>
      <c r="H21" s="354"/>
      <c r="I21" s="354"/>
      <c r="J21" s="354"/>
      <c r="K21" s="90"/>
    </row>
    <row r="22" spans="1:30" s="41" customFormat="1" ht="21.75" customHeight="1" x14ac:dyDescent="0.2">
      <c r="B22" s="70" t="s">
        <v>30</v>
      </c>
      <c r="C22" s="71" t="s">
        <v>22</v>
      </c>
      <c r="D22" s="71" t="s">
        <v>23</v>
      </c>
      <c r="E22" s="72">
        <v>1</v>
      </c>
      <c r="F22" s="72">
        <v>2</v>
      </c>
      <c r="G22" s="72">
        <v>3</v>
      </c>
      <c r="H22" s="72">
        <v>4</v>
      </c>
      <c r="I22" s="72">
        <v>5</v>
      </c>
      <c r="J22" s="72">
        <v>6</v>
      </c>
      <c r="K22" s="72" t="s">
        <v>24</v>
      </c>
    </row>
    <row r="23" spans="1:30" x14ac:dyDescent="0.2">
      <c r="B23" s="91" t="s">
        <v>31</v>
      </c>
      <c r="C23" s="49"/>
      <c r="D23" s="92">
        <v>0</v>
      </c>
      <c r="E23" s="78">
        <v>0</v>
      </c>
      <c r="F23" s="78">
        <v>0</v>
      </c>
      <c r="G23" s="78">
        <v>0</v>
      </c>
      <c r="H23" s="78">
        <v>0</v>
      </c>
      <c r="I23" s="78">
        <v>0</v>
      </c>
      <c r="J23" s="78">
        <v>0</v>
      </c>
      <c r="K23" s="79">
        <f t="shared" ref="K23:K43" si="2">SUM(D23:J23)</f>
        <v>0</v>
      </c>
    </row>
    <row r="24" spans="1:30" ht="13.5" customHeight="1" x14ac:dyDescent="0.2">
      <c r="B24" s="91" t="s">
        <v>32</v>
      </c>
      <c r="C24" s="49"/>
      <c r="D24" s="92">
        <v>0</v>
      </c>
      <c r="E24" s="78">
        <v>0</v>
      </c>
      <c r="F24" s="78">
        <v>0</v>
      </c>
      <c r="G24" s="78">
        <v>0</v>
      </c>
      <c r="H24" s="78">
        <v>0</v>
      </c>
      <c r="I24" s="78">
        <v>0</v>
      </c>
      <c r="J24" s="78">
        <v>0</v>
      </c>
      <c r="K24" s="79">
        <f t="shared" si="2"/>
        <v>0</v>
      </c>
    </row>
    <row r="25" spans="1:30" ht="14.25" customHeight="1" x14ac:dyDescent="0.2">
      <c r="B25" s="91" t="s">
        <v>33</v>
      </c>
      <c r="C25" s="49"/>
      <c r="D25" s="92">
        <v>0</v>
      </c>
      <c r="E25" s="78">
        <v>0</v>
      </c>
      <c r="F25" s="78">
        <v>0</v>
      </c>
      <c r="G25" s="78">
        <v>0</v>
      </c>
      <c r="H25" s="78">
        <v>0</v>
      </c>
      <c r="I25" s="78">
        <v>0</v>
      </c>
      <c r="J25" s="78">
        <v>0</v>
      </c>
      <c r="K25" s="79">
        <f t="shared" si="2"/>
        <v>0</v>
      </c>
    </row>
    <row r="26" spans="1:30" ht="14.25" customHeight="1" x14ac:dyDescent="0.2">
      <c r="B26" s="91" t="s">
        <v>34</v>
      </c>
      <c r="C26" s="49"/>
      <c r="D26" s="92">
        <v>0</v>
      </c>
      <c r="E26" s="78">
        <v>0</v>
      </c>
      <c r="F26" s="78">
        <v>0</v>
      </c>
      <c r="G26" s="78">
        <v>0</v>
      </c>
      <c r="H26" s="78">
        <v>0</v>
      </c>
      <c r="I26" s="78">
        <v>0</v>
      </c>
      <c r="J26" s="78">
        <v>0</v>
      </c>
      <c r="K26" s="79">
        <f t="shared" si="2"/>
        <v>0</v>
      </c>
    </row>
    <row r="27" spans="1:30" x14ac:dyDescent="0.2">
      <c r="B27" s="91" t="s">
        <v>35</v>
      </c>
      <c r="C27" s="49"/>
      <c r="D27" s="92">
        <v>0</v>
      </c>
      <c r="E27" s="78">
        <v>0</v>
      </c>
      <c r="F27" s="78">
        <v>0</v>
      </c>
      <c r="G27" s="78">
        <v>0</v>
      </c>
      <c r="H27" s="78">
        <v>0</v>
      </c>
      <c r="I27" s="78">
        <v>0</v>
      </c>
      <c r="J27" s="78">
        <v>0</v>
      </c>
      <c r="K27" s="79">
        <f t="shared" si="2"/>
        <v>0</v>
      </c>
    </row>
    <row r="28" spans="1:30" x14ac:dyDescent="0.2">
      <c r="B28" s="91" t="s">
        <v>36</v>
      </c>
      <c r="C28" s="49"/>
      <c r="D28" s="92">
        <v>0</v>
      </c>
      <c r="E28" s="78">
        <v>0</v>
      </c>
      <c r="F28" s="78">
        <v>0</v>
      </c>
      <c r="G28" s="78">
        <v>0</v>
      </c>
      <c r="H28" s="78">
        <v>0</v>
      </c>
      <c r="I28" s="78">
        <v>0</v>
      </c>
      <c r="J28" s="78">
        <v>0</v>
      </c>
      <c r="K28" s="79">
        <f t="shared" si="2"/>
        <v>0</v>
      </c>
    </row>
    <row r="29" spans="1:30" x14ac:dyDescent="0.2">
      <c r="B29" s="91" t="s">
        <v>37</v>
      </c>
      <c r="C29" s="49"/>
      <c r="D29" s="92">
        <v>0</v>
      </c>
      <c r="E29" s="78">
        <v>0</v>
      </c>
      <c r="F29" s="78">
        <v>0</v>
      </c>
      <c r="G29" s="78">
        <v>0</v>
      </c>
      <c r="H29" s="78">
        <v>0</v>
      </c>
      <c r="I29" s="78">
        <v>0</v>
      </c>
      <c r="J29" s="78">
        <v>0</v>
      </c>
      <c r="K29" s="79">
        <f t="shared" si="2"/>
        <v>0</v>
      </c>
    </row>
    <row r="30" spans="1:30" x14ac:dyDescent="0.2">
      <c r="B30" s="91" t="s">
        <v>38</v>
      </c>
      <c r="C30" s="49"/>
      <c r="D30" s="92">
        <v>0</v>
      </c>
      <c r="E30" s="78">
        <v>0</v>
      </c>
      <c r="F30" s="78">
        <v>0</v>
      </c>
      <c r="G30" s="78">
        <v>0</v>
      </c>
      <c r="H30" s="78">
        <v>0</v>
      </c>
      <c r="I30" s="78">
        <v>0</v>
      </c>
      <c r="J30" s="78">
        <v>0</v>
      </c>
      <c r="K30" s="79">
        <f t="shared" si="2"/>
        <v>0</v>
      </c>
    </row>
    <row r="31" spans="1:30" x14ac:dyDescent="0.2">
      <c r="B31" s="91" t="s">
        <v>39</v>
      </c>
      <c r="C31" s="49"/>
      <c r="D31" s="92">
        <v>0</v>
      </c>
      <c r="E31" s="78">
        <v>0</v>
      </c>
      <c r="F31" s="78">
        <v>0</v>
      </c>
      <c r="G31" s="78">
        <v>0</v>
      </c>
      <c r="H31" s="78">
        <v>0</v>
      </c>
      <c r="I31" s="78">
        <v>0</v>
      </c>
      <c r="J31" s="78">
        <v>0</v>
      </c>
      <c r="K31" s="79">
        <f t="shared" si="2"/>
        <v>0</v>
      </c>
    </row>
    <row r="32" spans="1:30" x14ac:dyDescent="0.2">
      <c r="B32" s="91" t="s">
        <v>40</v>
      </c>
      <c r="C32" s="49"/>
      <c r="D32" s="92">
        <v>0</v>
      </c>
      <c r="E32" s="78">
        <v>0</v>
      </c>
      <c r="F32" s="78">
        <v>0</v>
      </c>
      <c r="G32" s="78">
        <v>0</v>
      </c>
      <c r="H32" s="78">
        <v>0</v>
      </c>
      <c r="I32" s="78">
        <v>0</v>
      </c>
      <c r="J32" s="78">
        <v>0</v>
      </c>
      <c r="K32" s="79">
        <f t="shared" si="2"/>
        <v>0</v>
      </c>
    </row>
    <row r="33" spans="1:30" x14ac:dyDescent="0.2">
      <c r="B33" s="91" t="s">
        <v>41</v>
      </c>
      <c r="C33" s="49"/>
      <c r="D33" s="92">
        <v>0</v>
      </c>
      <c r="E33" s="78">
        <v>0</v>
      </c>
      <c r="F33" s="78">
        <v>0</v>
      </c>
      <c r="G33" s="78">
        <v>0</v>
      </c>
      <c r="H33" s="78">
        <v>0</v>
      </c>
      <c r="I33" s="78">
        <v>0</v>
      </c>
      <c r="J33" s="78">
        <v>0</v>
      </c>
      <c r="K33" s="79">
        <f t="shared" si="2"/>
        <v>0</v>
      </c>
    </row>
    <row r="34" spans="1:30" x14ac:dyDescent="0.2">
      <c r="B34" s="91" t="s">
        <v>42</v>
      </c>
      <c r="C34" s="49"/>
      <c r="D34" s="92">
        <v>0</v>
      </c>
      <c r="E34" s="78">
        <v>0</v>
      </c>
      <c r="F34" s="78">
        <v>0</v>
      </c>
      <c r="G34" s="78">
        <v>0</v>
      </c>
      <c r="H34" s="78">
        <v>0</v>
      </c>
      <c r="I34" s="78">
        <v>0</v>
      </c>
      <c r="J34" s="78">
        <v>0</v>
      </c>
      <c r="K34" s="79">
        <f t="shared" si="2"/>
        <v>0</v>
      </c>
    </row>
    <row r="35" spans="1:30" x14ac:dyDescent="0.2">
      <c r="B35" s="75" t="s">
        <v>43</v>
      </c>
      <c r="C35" s="49"/>
      <c r="D35" s="92" t="s">
        <v>44</v>
      </c>
      <c r="E35" s="78">
        <v>0</v>
      </c>
      <c r="F35" s="78">
        <v>0</v>
      </c>
      <c r="G35" s="78">
        <v>0</v>
      </c>
      <c r="H35" s="78">
        <v>0</v>
      </c>
      <c r="I35" s="78">
        <v>0</v>
      </c>
      <c r="J35" s="78">
        <v>0</v>
      </c>
      <c r="K35" s="79">
        <f t="shared" si="2"/>
        <v>0</v>
      </c>
    </row>
    <row r="36" spans="1:30" x14ac:dyDescent="0.2">
      <c r="B36" s="91" t="s">
        <v>45</v>
      </c>
      <c r="C36" s="49"/>
      <c r="D36" s="92">
        <v>0</v>
      </c>
      <c r="E36" s="78">
        <v>0</v>
      </c>
      <c r="F36" s="78">
        <v>0</v>
      </c>
      <c r="G36" s="78">
        <v>0</v>
      </c>
      <c r="H36" s="78">
        <v>0</v>
      </c>
      <c r="I36" s="78">
        <v>0</v>
      </c>
      <c r="J36" s="78">
        <v>0</v>
      </c>
      <c r="K36" s="79">
        <f t="shared" si="2"/>
        <v>0</v>
      </c>
    </row>
    <row r="37" spans="1:30" x14ac:dyDescent="0.2">
      <c r="B37" s="75" t="s">
        <v>46</v>
      </c>
      <c r="C37" s="49"/>
      <c r="D37" s="93" t="s">
        <v>44</v>
      </c>
      <c r="E37" s="78">
        <v>0</v>
      </c>
      <c r="F37" s="94">
        <f>E37</f>
        <v>0</v>
      </c>
      <c r="G37" s="94">
        <f>E37</f>
        <v>0</v>
      </c>
      <c r="H37" s="94">
        <f>E37</f>
        <v>0</v>
      </c>
      <c r="I37" s="94">
        <f>E37</f>
        <v>0</v>
      </c>
      <c r="J37" s="94">
        <f>E37</f>
        <v>0</v>
      </c>
      <c r="K37" s="79">
        <f t="shared" si="2"/>
        <v>0</v>
      </c>
    </row>
    <row r="38" spans="1:30" x14ac:dyDescent="0.2">
      <c r="B38" s="75" t="s">
        <v>28</v>
      </c>
      <c r="C38" s="49"/>
      <c r="D38" s="92">
        <v>0</v>
      </c>
      <c r="E38" s="78">
        <v>0</v>
      </c>
      <c r="F38" s="78">
        <v>0</v>
      </c>
      <c r="G38" s="78">
        <v>0</v>
      </c>
      <c r="H38" s="78">
        <v>0</v>
      </c>
      <c r="I38" s="78">
        <v>0</v>
      </c>
      <c r="J38" s="78">
        <v>0</v>
      </c>
      <c r="K38" s="79">
        <f t="shared" si="2"/>
        <v>0</v>
      </c>
    </row>
    <row r="39" spans="1:30" x14ac:dyDescent="0.2">
      <c r="B39" s="75" t="s">
        <v>28</v>
      </c>
      <c r="C39" s="49"/>
      <c r="D39" s="92">
        <v>0</v>
      </c>
      <c r="E39" s="78">
        <v>0</v>
      </c>
      <c r="F39" s="78">
        <v>0</v>
      </c>
      <c r="G39" s="78">
        <v>0</v>
      </c>
      <c r="H39" s="78">
        <v>0</v>
      </c>
      <c r="I39" s="78">
        <v>0</v>
      </c>
      <c r="J39" s="78">
        <v>0</v>
      </c>
      <c r="K39" s="79">
        <f t="shared" si="2"/>
        <v>0</v>
      </c>
    </row>
    <row r="40" spans="1:30" x14ac:dyDescent="0.2">
      <c r="B40" s="75" t="s">
        <v>28</v>
      </c>
      <c r="C40" s="49"/>
      <c r="D40" s="92">
        <v>0</v>
      </c>
      <c r="E40" s="78">
        <v>0</v>
      </c>
      <c r="F40" s="78">
        <v>0</v>
      </c>
      <c r="G40" s="78">
        <v>0</v>
      </c>
      <c r="H40" s="78">
        <v>0</v>
      </c>
      <c r="I40" s="78">
        <v>0</v>
      </c>
      <c r="J40" s="78">
        <v>0</v>
      </c>
      <c r="K40" s="79">
        <f t="shared" si="2"/>
        <v>0</v>
      </c>
    </row>
    <row r="41" spans="1:30" x14ac:dyDescent="0.2">
      <c r="B41" s="75" t="s">
        <v>28</v>
      </c>
      <c r="C41" s="49"/>
      <c r="D41" s="92">
        <v>0</v>
      </c>
      <c r="E41" s="78">
        <v>0</v>
      </c>
      <c r="F41" s="78">
        <v>0</v>
      </c>
      <c r="G41" s="78">
        <v>0</v>
      </c>
      <c r="H41" s="78">
        <v>0</v>
      </c>
      <c r="I41" s="78">
        <v>0</v>
      </c>
      <c r="J41" s="78">
        <v>0</v>
      </c>
      <c r="K41" s="79">
        <f t="shared" si="2"/>
        <v>0</v>
      </c>
    </row>
    <row r="42" spans="1:30" x14ac:dyDescent="0.2">
      <c r="B42" s="75" t="s">
        <v>28</v>
      </c>
      <c r="C42" s="49"/>
      <c r="D42" s="92">
        <v>0</v>
      </c>
      <c r="E42" s="78">
        <v>0</v>
      </c>
      <c r="F42" s="78">
        <v>0</v>
      </c>
      <c r="G42" s="78">
        <v>0</v>
      </c>
      <c r="H42" s="78">
        <v>0</v>
      </c>
      <c r="I42" s="78">
        <v>0</v>
      </c>
      <c r="J42" s="78">
        <v>0</v>
      </c>
      <c r="K42" s="79">
        <f t="shared" si="2"/>
        <v>0</v>
      </c>
    </row>
    <row r="43" spans="1:30" s="95" customFormat="1" ht="18.75" customHeight="1" x14ac:dyDescent="0.2">
      <c r="A43" s="73"/>
      <c r="B43" s="356" t="s">
        <v>47</v>
      </c>
      <c r="C43" s="356"/>
      <c r="D43" s="83">
        <f t="shared" ref="D43:J43" si="3">SUM(D23:D42)</f>
        <v>0</v>
      </c>
      <c r="E43" s="83">
        <f t="shared" si="3"/>
        <v>0</v>
      </c>
      <c r="F43" s="83">
        <f t="shared" si="3"/>
        <v>0</v>
      </c>
      <c r="G43" s="83">
        <f t="shared" si="3"/>
        <v>0</v>
      </c>
      <c r="H43" s="83">
        <f t="shared" si="3"/>
        <v>0</v>
      </c>
      <c r="I43" s="83">
        <f t="shared" si="3"/>
        <v>0</v>
      </c>
      <c r="J43" s="83">
        <f t="shared" si="3"/>
        <v>0</v>
      </c>
      <c r="K43" s="83">
        <f t="shared" si="2"/>
        <v>0</v>
      </c>
      <c r="L43" s="73"/>
      <c r="M43" s="73"/>
      <c r="N43" s="73"/>
      <c r="O43" s="73"/>
      <c r="P43" s="73"/>
      <c r="Q43" s="73"/>
      <c r="R43" s="73"/>
      <c r="S43" s="73"/>
      <c r="T43" s="73"/>
      <c r="U43" s="73"/>
      <c r="V43" s="73"/>
      <c r="W43" s="73"/>
      <c r="X43" s="73"/>
      <c r="Y43" s="73"/>
      <c r="Z43" s="73"/>
      <c r="AA43" s="73"/>
      <c r="AB43" s="73"/>
      <c r="AC43" s="73"/>
      <c r="AD43" s="73"/>
    </row>
    <row r="44" spans="1:30" s="41" customFormat="1" ht="20.25" customHeight="1" x14ac:dyDescent="0.2">
      <c r="D44" s="96"/>
      <c r="E44" s="96"/>
      <c r="F44" s="96"/>
      <c r="G44" s="96"/>
      <c r="H44" s="96"/>
      <c r="I44" s="96"/>
      <c r="J44" s="96"/>
      <c r="K44" s="97"/>
    </row>
    <row r="45" spans="1:30" s="85" customFormat="1" ht="31.5" customHeight="1" x14ac:dyDescent="0.25">
      <c r="A45" s="84"/>
      <c r="C45" s="98" t="s">
        <v>48</v>
      </c>
      <c r="D45" s="83">
        <f t="shared" ref="D45:K45" si="4">D19-D43</f>
        <v>0</v>
      </c>
      <c r="E45" s="83">
        <f t="shared" si="4"/>
        <v>0</v>
      </c>
      <c r="F45" s="83">
        <f t="shared" si="4"/>
        <v>0</v>
      </c>
      <c r="G45" s="83">
        <f t="shared" si="4"/>
        <v>0</v>
      </c>
      <c r="H45" s="83">
        <f t="shared" si="4"/>
        <v>0</v>
      </c>
      <c r="I45" s="83">
        <f t="shared" si="4"/>
        <v>0</v>
      </c>
      <c r="J45" s="83">
        <f t="shared" si="4"/>
        <v>0</v>
      </c>
      <c r="K45" s="83">
        <f t="shared" si="4"/>
        <v>0</v>
      </c>
      <c r="L45" s="84"/>
      <c r="M45" s="84"/>
      <c r="N45" s="84"/>
      <c r="O45" s="84"/>
      <c r="P45" s="84"/>
      <c r="Q45" s="84"/>
      <c r="R45" s="84"/>
      <c r="S45" s="84"/>
      <c r="T45" s="84"/>
      <c r="U45" s="84"/>
      <c r="V45" s="84"/>
      <c r="W45" s="84"/>
      <c r="X45" s="84"/>
      <c r="Y45" s="84"/>
      <c r="Z45" s="84"/>
      <c r="AA45" s="84"/>
      <c r="AB45" s="84"/>
      <c r="AC45" s="84"/>
      <c r="AD45" s="84"/>
    </row>
    <row r="46" spans="1:30" s="41" customFormat="1" ht="21" customHeight="1" x14ac:dyDescent="0.2">
      <c r="C46" s="99"/>
      <c r="D46" s="100"/>
      <c r="E46" s="100"/>
      <c r="F46" s="100"/>
      <c r="G46" s="100"/>
      <c r="H46" s="100"/>
      <c r="I46" s="100"/>
      <c r="J46" s="100"/>
      <c r="K46" s="100"/>
    </row>
    <row r="47" spans="1:30" ht="30" x14ac:dyDescent="0.2">
      <c r="C47" s="101" t="s">
        <v>49</v>
      </c>
      <c r="D47" s="102">
        <v>0</v>
      </c>
      <c r="E47" s="83">
        <f t="shared" ref="E47:K47" si="5">D49</f>
        <v>0</v>
      </c>
      <c r="F47" s="83">
        <f t="shared" si="5"/>
        <v>0</v>
      </c>
      <c r="G47" s="83">
        <f t="shared" si="5"/>
        <v>0</v>
      </c>
      <c r="H47" s="83">
        <f t="shared" si="5"/>
        <v>0</v>
      </c>
      <c r="I47" s="83">
        <f t="shared" si="5"/>
        <v>0</v>
      </c>
      <c r="J47" s="83">
        <f t="shared" si="5"/>
        <v>0</v>
      </c>
      <c r="K47" s="83">
        <f t="shared" si="5"/>
        <v>0</v>
      </c>
    </row>
    <row r="48" spans="1:30" s="41" customFormat="1" ht="15" x14ac:dyDescent="0.25">
      <c r="B48" s="103"/>
      <c r="C48" s="104"/>
      <c r="D48" s="100"/>
      <c r="E48" s="100"/>
      <c r="F48" s="100"/>
      <c r="G48" s="100"/>
      <c r="H48" s="100"/>
      <c r="I48" s="100"/>
      <c r="J48" s="100"/>
      <c r="K48" s="100"/>
    </row>
    <row r="49" spans="2:11" ht="30.75" customHeight="1" x14ac:dyDescent="0.2">
      <c r="C49" s="101" t="s">
        <v>50</v>
      </c>
      <c r="D49" s="83">
        <f t="shared" ref="D49:J49" si="6">D45+D47</f>
        <v>0</v>
      </c>
      <c r="E49" s="83">
        <f t="shared" si="6"/>
        <v>0</v>
      </c>
      <c r="F49" s="83">
        <f t="shared" si="6"/>
        <v>0</v>
      </c>
      <c r="G49" s="83">
        <f t="shared" si="6"/>
        <v>0</v>
      </c>
      <c r="H49" s="83">
        <f t="shared" si="6"/>
        <v>0</v>
      </c>
      <c r="I49" s="83">
        <f t="shared" si="6"/>
        <v>0</v>
      </c>
      <c r="J49" s="83">
        <f t="shared" si="6"/>
        <v>0</v>
      </c>
      <c r="K49" s="83">
        <f>K47</f>
        <v>0</v>
      </c>
    </row>
    <row r="50" spans="2:11" s="41" customFormat="1" x14ac:dyDescent="0.2"/>
    <row r="51" spans="2:11" s="41" customFormat="1" x14ac:dyDescent="0.2"/>
    <row r="52" spans="2:11" s="41" customFormat="1" ht="18" x14ac:dyDescent="0.2">
      <c r="B52" s="350" t="s">
        <v>51</v>
      </c>
      <c r="C52" s="350"/>
      <c r="D52" s="350"/>
      <c r="E52" s="350"/>
      <c r="F52" s="350"/>
      <c r="G52" s="350"/>
      <c r="H52" s="350"/>
      <c r="I52" s="350"/>
      <c r="J52" s="350"/>
      <c r="K52" s="350"/>
    </row>
    <row r="53" spans="2:11" ht="18" customHeight="1" x14ac:dyDescent="0.2">
      <c r="B53" s="351" t="s">
        <v>52</v>
      </c>
      <c r="C53" s="351"/>
      <c r="D53" s="351"/>
      <c r="E53" s="351"/>
      <c r="F53" s="351"/>
      <c r="G53" s="351"/>
      <c r="H53" s="351"/>
      <c r="I53" s="351"/>
      <c r="J53" s="351"/>
      <c r="K53" s="351"/>
    </row>
    <row r="54" spans="2:11" ht="14.25" customHeight="1" x14ac:dyDescent="0.2">
      <c r="B54" s="352"/>
      <c r="C54" s="352"/>
      <c r="D54" s="352"/>
      <c r="E54" s="352"/>
      <c r="F54" s="352"/>
      <c r="G54" s="352"/>
      <c r="H54" s="352"/>
      <c r="I54" s="352"/>
      <c r="J54" s="352"/>
      <c r="K54" s="352"/>
    </row>
    <row r="55" spans="2:11" ht="153" customHeight="1" x14ac:dyDescent="0.2">
      <c r="B55" s="352"/>
      <c r="C55" s="352"/>
      <c r="D55" s="352"/>
      <c r="E55" s="352"/>
      <c r="F55" s="352"/>
      <c r="G55" s="352"/>
      <c r="H55" s="352"/>
      <c r="I55" s="352"/>
      <c r="J55" s="352"/>
      <c r="K55" s="352"/>
    </row>
    <row r="56" spans="2:11" x14ac:dyDescent="0.2">
      <c r="B56" s="41"/>
      <c r="C56" s="41"/>
      <c r="D56" s="41"/>
      <c r="E56" s="41"/>
      <c r="F56" s="41"/>
      <c r="G56" s="41"/>
      <c r="H56" s="41"/>
      <c r="I56" s="41"/>
      <c r="J56" s="41"/>
      <c r="K56" s="41"/>
    </row>
    <row r="57" spans="2:11" x14ac:dyDescent="0.2">
      <c r="B57" s="41"/>
      <c r="C57" s="41"/>
      <c r="D57" s="41"/>
      <c r="E57" s="41"/>
      <c r="F57" s="41"/>
      <c r="G57" s="41"/>
      <c r="H57" s="41"/>
      <c r="I57" s="41"/>
      <c r="J57" s="41"/>
      <c r="K57" s="41"/>
    </row>
    <row r="58" spans="2:11" x14ac:dyDescent="0.2">
      <c r="B58" s="41"/>
      <c r="C58" s="41"/>
      <c r="D58" s="41"/>
      <c r="E58" s="41"/>
      <c r="F58" s="41"/>
      <c r="G58" s="41"/>
      <c r="H58" s="41"/>
      <c r="I58" s="41"/>
      <c r="J58" s="41"/>
      <c r="K58" s="41"/>
    </row>
    <row r="59" spans="2:11" x14ac:dyDescent="0.2">
      <c r="B59" s="41"/>
      <c r="C59" s="41"/>
      <c r="D59" s="41"/>
      <c r="E59" s="41"/>
      <c r="F59" s="41"/>
      <c r="G59" s="41"/>
      <c r="H59" s="41"/>
      <c r="I59" s="41"/>
      <c r="J59" s="41"/>
      <c r="K59" s="41"/>
    </row>
    <row r="60" spans="2:11" x14ac:dyDescent="0.2">
      <c r="B60" s="41"/>
      <c r="C60" s="41"/>
      <c r="D60" s="41"/>
      <c r="E60" s="41"/>
      <c r="F60" s="41"/>
      <c r="G60" s="41"/>
      <c r="H60" s="41"/>
      <c r="I60" s="41"/>
      <c r="J60" s="41"/>
      <c r="K60" s="41"/>
    </row>
    <row r="61" spans="2:11" x14ac:dyDescent="0.2">
      <c r="B61" s="41"/>
      <c r="C61" s="41"/>
      <c r="D61" s="41"/>
      <c r="E61" s="41"/>
      <c r="F61" s="41"/>
      <c r="G61" s="41"/>
      <c r="H61" s="41"/>
      <c r="I61" s="41"/>
      <c r="J61" s="41"/>
      <c r="K61" s="41"/>
    </row>
    <row r="62" spans="2:11" x14ac:dyDescent="0.2">
      <c r="B62" s="41"/>
      <c r="C62" s="41"/>
      <c r="D62" s="41"/>
      <c r="E62" s="41"/>
      <c r="F62" s="41"/>
      <c r="G62" s="41"/>
      <c r="H62" s="41"/>
      <c r="I62" s="41"/>
      <c r="J62" s="41"/>
      <c r="K62" s="41"/>
    </row>
    <row r="63" spans="2:11" x14ac:dyDescent="0.2">
      <c r="B63" s="41"/>
      <c r="C63" s="41"/>
      <c r="D63" s="41"/>
      <c r="E63" s="41"/>
      <c r="F63" s="41"/>
      <c r="G63" s="41"/>
      <c r="H63" s="41"/>
      <c r="I63" s="41"/>
      <c r="J63" s="41"/>
      <c r="K63" s="41"/>
    </row>
    <row r="64" spans="2:11" x14ac:dyDescent="0.2">
      <c r="B64" s="41"/>
      <c r="C64" s="41"/>
      <c r="D64" s="41"/>
      <c r="E64" s="41"/>
      <c r="F64" s="41"/>
      <c r="G64" s="41"/>
      <c r="H64" s="41"/>
      <c r="I64" s="41"/>
      <c r="J64" s="41"/>
      <c r="K64" s="41"/>
    </row>
    <row r="65" spans="2:11" x14ac:dyDescent="0.2">
      <c r="B65" s="41"/>
      <c r="C65" s="41"/>
      <c r="D65" s="41"/>
      <c r="E65" s="41"/>
      <c r="F65" s="41"/>
      <c r="G65" s="41"/>
      <c r="H65" s="41"/>
      <c r="I65" s="41"/>
      <c r="J65" s="41"/>
      <c r="K65" s="41"/>
    </row>
    <row r="66" spans="2:11" x14ac:dyDescent="0.2">
      <c r="B66" s="41"/>
      <c r="C66" s="41"/>
      <c r="D66" s="41"/>
      <c r="E66" s="41"/>
      <c r="F66" s="41"/>
      <c r="G66" s="41"/>
      <c r="H66" s="41"/>
      <c r="I66" s="41"/>
      <c r="J66" s="41"/>
      <c r="K66" s="41"/>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505" right="0.70866141732283505" top="0.74803149606299202" bottom="0.74803149606299202" header="0.31496062992126" footer="0.31496062992126"/>
  <pageSetup paperSize="9" scale="4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25" defaultRowHeight="14.25" x14ac:dyDescent="0.2"/>
  <cols>
    <col min="1" max="1" width="4.625" style="7" customWidth="1"/>
    <col min="2" max="2" width="4" style="8" customWidth="1"/>
    <col min="3" max="3" width="4.125" style="7" customWidth="1"/>
    <col min="4" max="12" width="8.625" style="7"/>
    <col min="13" max="13" width="33" style="7" customWidth="1"/>
    <col min="14" max="14" width="39" style="7" customWidth="1"/>
    <col min="15" max="15" width="5" style="7" customWidth="1"/>
    <col min="16" max="16384" width="8.625" style="7"/>
  </cols>
  <sheetData>
    <row r="1" spans="1:17" ht="15" thickBot="1" x14ac:dyDescent="0.25">
      <c r="A1" s="4"/>
      <c r="B1" s="5"/>
      <c r="C1" s="6"/>
      <c r="D1" s="6"/>
      <c r="E1" s="6"/>
      <c r="F1" s="6"/>
      <c r="G1" s="6"/>
      <c r="H1" s="6"/>
      <c r="I1" s="6"/>
      <c r="J1" s="6"/>
      <c r="K1" s="6"/>
      <c r="L1" s="6"/>
      <c r="M1" s="6"/>
      <c r="N1" s="6"/>
      <c r="O1" s="4"/>
    </row>
    <row r="2" spans="1:17" ht="15" thickTop="1" x14ac:dyDescent="0.2">
      <c r="A2" s="4"/>
      <c r="B2" s="9"/>
      <c r="C2" s="4"/>
      <c r="D2" s="4"/>
      <c r="E2" s="4"/>
      <c r="F2" s="4"/>
      <c r="G2" s="4"/>
      <c r="H2" s="4"/>
      <c r="I2" s="4"/>
      <c r="J2" s="4"/>
      <c r="K2" s="4"/>
      <c r="L2" s="4"/>
      <c r="M2" s="4"/>
      <c r="N2" s="4"/>
      <c r="O2" s="4"/>
    </row>
    <row r="3" spans="1:17" ht="18" x14ac:dyDescent="0.2">
      <c r="A3" s="4"/>
      <c r="B3" s="9"/>
      <c r="C3" s="4"/>
      <c r="D3" s="34" t="s">
        <v>53</v>
      </c>
      <c r="E3" s="357" t="e">
        <f>IF(ISBLANK('Пам''ятка'!#REF!),"",'Пам''ятка'!#REF!)</f>
        <v>#REF!</v>
      </c>
      <c r="F3" s="358"/>
      <c r="G3" s="358"/>
      <c r="H3" s="358"/>
      <c r="I3" s="358"/>
      <c r="J3" s="358"/>
      <c r="K3" s="358"/>
      <c r="L3" s="358"/>
      <c r="M3" s="4"/>
      <c r="N3" s="4"/>
      <c r="O3" s="4"/>
    </row>
    <row r="4" spans="1:17" ht="18" x14ac:dyDescent="0.2">
      <c r="A4" s="4"/>
      <c r="B4" s="9"/>
      <c r="C4" s="4"/>
      <c r="D4" s="34" t="s">
        <v>54</v>
      </c>
      <c r="E4" s="357" t="e">
        <f>IF(ISBLANK('Пам''ятка'!#REF!),"",'Пам''ятка'!#REF!)</f>
        <v>#REF!</v>
      </c>
      <c r="F4" s="358"/>
      <c r="G4" s="358"/>
      <c r="H4" s="358"/>
      <c r="I4" s="358"/>
      <c r="J4" s="358"/>
      <c r="K4" s="358"/>
      <c r="L4" s="358"/>
      <c r="M4" s="4"/>
      <c r="N4" s="4"/>
      <c r="O4" s="4"/>
    </row>
    <row r="5" spans="1:17" ht="18" x14ac:dyDescent="0.2">
      <c r="A5" s="4"/>
      <c r="B5" s="9"/>
      <c r="C5" s="4"/>
      <c r="D5" s="34" t="s">
        <v>55</v>
      </c>
      <c r="E5" s="357" t="e">
        <f>IF(ISBLANK('Пам''ятка'!#REF!),"",'Пам''ятка'!#REF!)</f>
        <v>#REF!</v>
      </c>
      <c r="F5" s="358"/>
      <c r="G5" s="358"/>
      <c r="H5" s="358"/>
      <c r="I5" s="358"/>
      <c r="J5" s="358"/>
      <c r="K5" s="358"/>
      <c r="L5" s="358"/>
      <c r="M5" s="4"/>
      <c r="N5" s="4"/>
      <c r="O5" s="4"/>
    </row>
    <row r="6" spans="1:17" ht="19.7" customHeight="1" x14ac:dyDescent="0.2">
      <c r="A6" s="4"/>
      <c r="C6" s="4"/>
      <c r="D6" s="4"/>
      <c r="E6" s="4"/>
      <c r="F6" s="4"/>
      <c r="G6" s="4"/>
      <c r="H6" s="4"/>
      <c r="I6" s="4"/>
      <c r="J6" s="4"/>
      <c r="K6" s="4"/>
      <c r="L6" s="4"/>
      <c r="M6" s="4"/>
      <c r="N6" s="4"/>
      <c r="O6" s="4"/>
    </row>
    <row r="7" spans="1:17" ht="23.25" x14ac:dyDescent="0.2">
      <c r="A7" s="4"/>
      <c r="B7" s="361" t="s">
        <v>57</v>
      </c>
      <c r="C7" s="361"/>
      <c r="D7" s="361"/>
      <c r="E7" s="361"/>
      <c r="F7" s="361"/>
      <c r="G7" s="361"/>
      <c r="H7" s="361"/>
      <c r="I7" s="361"/>
      <c r="J7" s="361"/>
      <c r="K7" s="361"/>
      <c r="L7" s="361"/>
      <c r="M7" s="361"/>
      <c r="N7" s="361"/>
      <c r="O7" s="4"/>
      <c r="P7" s="4"/>
      <c r="Q7" s="4"/>
    </row>
    <row r="8" spans="1:17" x14ac:dyDescent="0.2">
      <c r="A8" s="4"/>
      <c r="B8" s="9"/>
      <c r="C8" s="4"/>
      <c r="D8" s="4"/>
      <c r="E8" s="4"/>
      <c r="F8" s="4"/>
      <c r="G8" s="4"/>
      <c r="H8" s="4"/>
      <c r="I8" s="4"/>
      <c r="J8" s="4"/>
      <c r="K8" s="4"/>
      <c r="L8" s="4"/>
      <c r="M8" s="4"/>
      <c r="N8" s="4"/>
      <c r="O8" s="4"/>
      <c r="P8" s="4"/>
      <c r="Q8" s="4"/>
    </row>
    <row r="9" spans="1:17" ht="49.35" customHeight="1" x14ac:dyDescent="0.2">
      <c r="B9" s="38" t="s">
        <v>56</v>
      </c>
      <c r="C9" s="359" t="s">
        <v>83</v>
      </c>
      <c r="D9" s="359"/>
      <c r="E9" s="359"/>
      <c r="F9" s="359"/>
      <c r="G9" s="359"/>
      <c r="H9" s="359"/>
      <c r="I9" s="359"/>
      <c r="J9" s="359"/>
      <c r="K9" s="359"/>
      <c r="L9" s="359"/>
      <c r="M9" s="359"/>
      <c r="N9" s="359"/>
    </row>
    <row r="10" spans="1:17" x14ac:dyDescent="0.2">
      <c r="B10" s="38" t="s">
        <v>56</v>
      </c>
      <c r="C10" s="359" t="s">
        <v>58</v>
      </c>
      <c r="D10" s="359"/>
      <c r="E10" s="359"/>
      <c r="F10" s="359"/>
      <c r="G10" s="359"/>
      <c r="H10" s="359"/>
      <c r="I10" s="359"/>
      <c r="J10" s="359"/>
      <c r="K10" s="359"/>
      <c r="L10" s="359"/>
      <c r="M10" s="359"/>
      <c r="N10" s="359"/>
    </row>
    <row r="25" spans="2:14" x14ac:dyDescent="0.2">
      <c r="B25" s="38" t="s">
        <v>56</v>
      </c>
      <c r="C25" s="359" t="s">
        <v>84</v>
      </c>
      <c r="D25" s="359"/>
      <c r="E25" s="359"/>
      <c r="F25" s="359"/>
      <c r="G25" s="359"/>
      <c r="H25" s="359"/>
      <c r="I25" s="359"/>
      <c r="J25" s="359"/>
      <c r="K25" s="359"/>
      <c r="L25" s="359"/>
      <c r="M25" s="359"/>
      <c r="N25" s="359"/>
    </row>
    <row r="37" spans="2:14" ht="49.35" customHeight="1" x14ac:dyDescent="0.2">
      <c r="B37" s="38" t="s">
        <v>56</v>
      </c>
      <c r="C37" s="359" t="s">
        <v>85</v>
      </c>
      <c r="D37" s="359"/>
      <c r="E37" s="359"/>
      <c r="F37" s="359"/>
      <c r="G37" s="359"/>
      <c r="H37" s="359"/>
      <c r="I37" s="359"/>
      <c r="J37" s="359"/>
      <c r="K37" s="359"/>
      <c r="L37" s="359"/>
      <c r="M37" s="359"/>
      <c r="N37" s="359"/>
    </row>
    <row r="52" spans="2:14" ht="33.6" customHeight="1" x14ac:dyDescent="0.2">
      <c r="B52" s="38" t="s">
        <v>56</v>
      </c>
      <c r="C52" s="360" t="s">
        <v>86</v>
      </c>
      <c r="D52" s="360"/>
      <c r="E52" s="360"/>
      <c r="F52" s="360"/>
      <c r="G52" s="360"/>
      <c r="H52" s="360"/>
      <c r="I52" s="360"/>
      <c r="J52" s="360"/>
      <c r="K52" s="360"/>
      <c r="L52" s="360"/>
      <c r="M52" s="360"/>
      <c r="N52" s="360"/>
    </row>
    <row r="63" spans="2:14" ht="33.75" customHeight="1" x14ac:dyDescent="0.2">
      <c r="B63" s="38" t="s">
        <v>56</v>
      </c>
      <c r="C63" s="360" t="s">
        <v>87</v>
      </c>
      <c r="D63" s="360"/>
      <c r="E63" s="360"/>
      <c r="F63" s="360"/>
      <c r="G63" s="360"/>
      <c r="H63" s="360"/>
      <c r="I63" s="360"/>
      <c r="J63" s="360"/>
      <c r="K63" s="360"/>
      <c r="L63" s="360"/>
      <c r="M63" s="360"/>
      <c r="N63" s="360"/>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6" right="0.31496062992126" top="0.35433070866141703" bottom="0.15748031496063" header="0.31496062992126" footer="0.118110236220472"/>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899ca00-cb3a-44dc-80ac-37b6f5846730" ContentTypeId="0x010100480CB59BB45EF54FBF22AC331A671B29" PreviousValue="false"/>
</file>

<file path=customXml/item4.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85A23-4D59-483C-AA7D-701F9686A04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151370-5e02-4f6c-aff6-f20a019dd6fd"/>
    <ds:schemaRef ds:uri="http://www.w3.org/XML/1998/namespace"/>
    <ds:schemaRef ds:uri="http://purl.org/dc/dcmitype/"/>
  </ds:schemaRefs>
</ds:datastoreItem>
</file>

<file path=customXml/itemProps2.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3.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4.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16</vt:i4>
      </vt:variant>
    </vt:vector>
  </HeadingPairs>
  <TitlesOfParts>
    <vt:vector size="23" baseType="lpstr">
      <vt:lpstr>Months</vt:lpstr>
      <vt:lpstr>Пам'ятка</vt:lpstr>
      <vt:lpstr>Бізнес план</vt:lpstr>
      <vt:lpstr>Loan Calculator</vt:lpstr>
      <vt:lpstr>План надходжень та витрат</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lpstr>'Loan Calculator'!Заголовки_для_друку</vt:lpstr>
      <vt:lpstr>'1 Actual Cash Flows'!Область_друку</vt:lpstr>
      <vt:lpstr>'Excel Tips'!Область_друку</vt:lpstr>
      <vt:lpstr>'Бізнес план'!Область_друку</vt:lpstr>
      <vt:lpstr>'План надходжень та витрат'!Область_друку</vt:lpstr>
    </vt:vector>
  </TitlesOfParts>
  <Manager/>
  <Company>Start Up Loans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C25</cp:lastModifiedBy>
  <cp:lastPrinted>2026-07-31T09:12:46Z</cp:lastPrinted>
  <dcterms:created xsi:type="dcterms:W3CDTF">2013-11-28T09:20:30Z</dcterms:created>
  <dcterms:modified xsi:type="dcterms:W3CDTF">2026-07-31T09:29:09Z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